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12"/>
  <workbookPr filterPrivacy="1" defaultThemeVersion="124226"/>
  <xr:revisionPtr revIDLastSave="0" documentId="8_{B9A21F31-AF75-934B-B4D2-C6BC3535D47B}" xr6:coauthVersionLast="46" xr6:coauthVersionMax="46" xr10:uidLastSave="{00000000-0000-0000-0000-000000000000}"/>
  <bookViews>
    <workbookView xWindow="0" yWindow="500" windowWidth="32240" windowHeight="20360" xr2:uid="{00000000-000D-0000-FFFF-FFFF00000000}"/>
  </bookViews>
  <sheets>
    <sheet name="UKUPNO" sheetId="24" r:id="rId1"/>
    <sheet name="MDOMSP" sheetId="17" r:id="rId2"/>
    <sheet name="MIN ZDRAVSTVA" sheetId="10" r:id="rId3"/>
    <sheet name="MZO" sheetId="19" r:id="rId4"/>
    <sheet name="MIN KULT" sheetId="22" r:id="rId5"/>
    <sheet name="MUP" sheetId="18" r:id="rId6"/>
    <sheet name="MIN PRAVOSUĐA" sheetId="5" r:id="rId7"/>
    <sheet name="MHB" sheetId="4" r:id="rId8"/>
    <sheet name="MRRFEU" sheetId="2" r:id="rId9"/>
    <sheet name="MINGO" sheetId="9" r:id="rId10"/>
    <sheet name="MORH" sheetId="6" r:id="rId11"/>
    <sheet name="MIN MORA" sheetId="20" r:id="rId12"/>
    <sheet name="MIN POLJ" sheetId="16" r:id="rId13"/>
    <sheet name="MIN TURIZMA" sheetId="8" r:id="rId14"/>
    <sheet name="MIN ZAŠTITE OKOLIŠA" sheetId="11" r:id="rId15"/>
    <sheet name="VRH ULJPPNM" sheetId="1" r:id="rId16"/>
    <sheet name="HZMO" sheetId="3" r:id="rId17"/>
    <sheet name="HZJZ" sheetId="13" r:id="rId18"/>
    <sheet name="HZZO" sheetId="12" r:id="rId19"/>
    <sheet name="URED PR. ZA DJECU" sheetId="14" r:id="rId20"/>
    <sheet name="SDUŠ" sheetId="21" r:id="rId21"/>
  </sheets>
  <externalReferences>
    <externalReference r:id="rId22"/>
    <externalReference r:id="rId23"/>
    <externalReference r:id="rId24"/>
    <externalReference r:id="rId25"/>
    <externalReference r:id="rId26"/>
    <externalReference r:id="rId27"/>
  </externalReferences>
  <definedNames>
    <definedName name="_xlnm._FilterDatabase" localSheetId="3" hidden="1">MZO!$A$5:$E$5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24" l="1"/>
  <c r="C24" i="24"/>
  <c r="B24" i="24"/>
  <c r="E1201" i="19" l="1"/>
  <c r="E1200" i="19" s="1"/>
  <c r="D1200" i="19"/>
  <c r="C1200" i="19"/>
  <c r="E1100" i="19"/>
  <c r="D1100" i="19"/>
  <c r="C1100" i="19"/>
  <c r="E1078" i="19"/>
  <c r="E963" i="19" s="1"/>
  <c r="D1078" i="19"/>
  <c r="C1078" i="19"/>
  <c r="C963" i="19" s="1"/>
  <c r="D963" i="19"/>
  <c r="E867" i="19"/>
  <c r="C867" i="19"/>
  <c r="E862" i="19"/>
  <c r="E774" i="19" s="1"/>
  <c r="D862" i="19"/>
  <c r="C862" i="19"/>
  <c r="E775" i="19"/>
  <c r="D775" i="19"/>
  <c r="D774" i="19" s="1"/>
  <c r="C775" i="19"/>
  <c r="E749" i="19"/>
  <c r="D749" i="19"/>
  <c r="C749" i="19"/>
  <c r="E617" i="19"/>
  <c r="C617" i="19"/>
  <c r="E497" i="19"/>
  <c r="D497" i="19"/>
  <c r="C497" i="19"/>
  <c r="E425" i="19"/>
  <c r="D425" i="19"/>
  <c r="C425" i="19"/>
  <c r="C774" i="19" l="1"/>
  <c r="B125" i="12"/>
  <c r="B126" i="12" s="1"/>
  <c r="B127" i="12" s="1"/>
  <c r="B128" i="12" s="1"/>
  <c r="B115" i="12"/>
  <c r="B112" i="12"/>
  <c r="B99" i="12"/>
  <c r="B100" i="12" s="1"/>
  <c r="B101" i="12" s="1"/>
  <c r="B102" i="12" s="1"/>
  <c r="B86" i="12"/>
  <c r="B87" i="12" s="1"/>
  <c r="B88" i="12" s="1"/>
  <c r="B89" i="12" s="1"/>
  <c r="B74" i="12"/>
  <c r="B75" i="12" s="1"/>
  <c r="B76" i="12" s="1"/>
  <c r="B73" i="12"/>
  <c r="B62" i="12"/>
  <c r="B63" i="12" s="1"/>
  <c r="B64" i="12" s="1"/>
  <c r="B61" i="12"/>
  <c r="B49" i="12"/>
  <c r="B50" i="12" s="1"/>
  <c r="B51" i="12" s="1"/>
  <c r="B48" i="12"/>
  <c r="E42" i="12"/>
  <c r="D42" i="12"/>
  <c r="B37" i="12"/>
  <c r="B38" i="12" s="1"/>
  <c r="B39" i="12" s="1"/>
  <c r="B36" i="12"/>
  <c r="B24" i="12"/>
  <c r="B12" i="12"/>
  <c r="B13" i="12" s="1"/>
  <c r="B14" i="12" s="1"/>
  <c r="B15" i="12" s="1"/>
  <c r="E6" i="12"/>
  <c r="D6" i="12"/>
  <c r="E89" i="10" l="1"/>
  <c r="D89" i="10"/>
  <c r="C89" i="10"/>
  <c r="B68" i="10" l="1"/>
  <c r="B69" i="10" s="1"/>
  <c r="B70" i="10" s="1"/>
</calcChain>
</file>

<file path=xl/sharedStrings.xml><?xml version="1.0" encoding="utf-8"?>
<sst xmlns="http://schemas.openxmlformats.org/spreadsheetml/2006/main" count="4643" uniqueCount="1329">
  <si>
    <t>NAZIV PRORAČUNSKOG/IZVANPRORAČUNSKOG KORISNIKA DRŽAVNOG PRORAČUNA</t>
  </si>
  <si>
    <t xml:space="preserve">RKP </t>
  </si>
  <si>
    <t>NAZIV</t>
  </si>
  <si>
    <t>AKTIVNOST / PROJEKT</t>
  </si>
  <si>
    <t>OBRAZLOŽENJE:</t>
  </si>
  <si>
    <t>Jedinica mjere</t>
  </si>
  <si>
    <t>Polazna vrijednost</t>
  </si>
  <si>
    <t>Ciljana vrijednost 2020.</t>
  </si>
  <si>
    <r>
      <rPr>
        <b/>
        <sz val="11"/>
        <color theme="1"/>
        <rFont val="Arial"/>
        <family val="2"/>
        <charset val="238"/>
      </rPr>
      <t xml:space="preserve">Šifra i naziv programa   </t>
    </r>
    <r>
      <rPr>
        <sz val="11"/>
        <color theme="1"/>
        <rFont val="Arial"/>
        <family val="2"/>
        <charset val="238"/>
      </rPr>
      <t xml:space="preserve">                                                   </t>
    </r>
    <r>
      <rPr>
        <i/>
        <sz val="10"/>
        <color theme="1"/>
        <rFont val="Arial"/>
        <family val="2"/>
        <charset val="238"/>
      </rPr>
      <t>(samo naziv cilja, bez opisa)</t>
    </r>
  </si>
  <si>
    <r>
      <rPr>
        <b/>
        <sz val="11"/>
        <color theme="1"/>
        <rFont val="Arial"/>
        <family val="2"/>
        <charset val="238"/>
      </rPr>
      <t xml:space="preserve">Pokazatelj rezultata
</t>
    </r>
    <r>
      <rPr>
        <sz val="11"/>
        <color theme="1"/>
        <rFont val="Arial"/>
        <family val="2"/>
        <charset val="238"/>
      </rPr>
      <t xml:space="preserve"> </t>
    </r>
    <r>
      <rPr>
        <i/>
        <sz val="10"/>
        <color theme="1"/>
        <rFont val="Arial"/>
        <family val="2"/>
        <charset val="238"/>
      </rPr>
      <t>(min. 1 , max 3 pokazatelja)</t>
    </r>
  </si>
  <si>
    <r>
      <rPr>
        <b/>
        <sz val="11"/>
        <color theme="1"/>
        <rFont val="Arial"/>
        <family val="2"/>
        <charset val="238"/>
      </rPr>
      <t xml:space="preserve">Šifra i naziv aktivnosti/projekta 
</t>
    </r>
    <r>
      <rPr>
        <sz val="11"/>
        <color theme="1"/>
        <rFont val="Arial"/>
        <family val="2"/>
        <charset val="238"/>
      </rPr>
      <t xml:space="preserve"> </t>
    </r>
    <r>
      <rPr>
        <i/>
        <sz val="10"/>
        <color theme="1"/>
        <rFont val="Arial"/>
        <family val="2"/>
        <charset val="238"/>
      </rPr>
      <t>(Navesti koje su aktivnosti namjenjene ostvarivanju dječjih prava i zakonsku ili drugu pravnu osnovu za provođenje aktivnosti.)</t>
    </r>
  </si>
  <si>
    <t>21.   Ured za ljudska prava i prava nacionalnih manjina Vlade Republike Hrvatske</t>
  </si>
  <si>
    <t>DJEČJI PRORAČUN 2019. - 2021.</t>
  </si>
  <si>
    <t>Ciljana vrijednost 2021.</t>
  </si>
  <si>
    <t>Ciljana vrijednost 2019.</t>
  </si>
  <si>
    <t xml:space="preserve">A 513043 </t>
  </si>
  <si>
    <t>ISPUNJAVANJE PREDUVJETA ZA UČINKOVITU PROVEDBU POLITIKA USMJERENIH NA NACIONALNE MANJINE</t>
  </si>
  <si>
    <t>broj</t>
  </si>
  <si>
    <t>A 513043  ISPUNJAVANJE PREDUVJETA ZA UČINKOVITU PROVEDBU POLITIKA USMJERENIH NA NACIONALNE MANJINE (FAZA I)</t>
  </si>
  <si>
    <t>broj aktivnosti koje imaju za krajnji cilj uključivanje djece u obrazovni sustav</t>
  </si>
  <si>
    <t>broj djece sudionika aktivnosti</t>
  </si>
  <si>
    <t>broj aktivnosti koje uključuju direktan rad s djecom</t>
  </si>
  <si>
    <t>6.       Ministarstvo regionalnoga razvoja i fondova Europske unije</t>
  </si>
  <si>
    <t>A570463</t>
  </si>
  <si>
    <t>Razvoj otoka</t>
  </si>
  <si>
    <t>Broj sufinanciranih objekata infrastrukture na otocima temeljem Programa razvoja otoka</t>
  </si>
  <si>
    <t>Broj</t>
  </si>
  <si>
    <t>180.000,00*</t>
  </si>
  <si>
    <t>200.000,00*</t>
  </si>
  <si>
    <t>* s obzirom da se kroz navedenu aktivnost tj. programe ne sufinanciraju samo projekti usmjereni na ulaganja u programe za djecu, nemoguće je točno reći koliko će prijavljenih infrastrukturnih projekata JLS-ova tj. Udruga na otocima u narednim godinama biti usmjereno prema djeci te koja će biti vrijednost odobrenih iznosa za sufinanciranje, pa su ovdje navedene procijenjene vrijednosti temeljene na prošlogodišnjim iskustvima.</t>
  </si>
  <si>
    <t>MATERIJALNO PRAVNA ZAŠTITA</t>
  </si>
  <si>
    <t>A753029</t>
  </si>
  <si>
    <t>DOPLATAK ZA DJECU</t>
  </si>
  <si>
    <t>5. Ministarstvo hrvatskih branitelja</t>
  </si>
  <si>
    <t>A 558043</t>
  </si>
  <si>
    <t>JEDNOKRATNA PRAVA IZ ZAKONA O OSTALE NAKNADE HRVATSKIM BRANITELJIMA IZ DOMOVINSKOG RATA</t>
  </si>
  <si>
    <t>PLAN 2019.
(kn)</t>
  </si>
  <si>
    <t>PROJEKCIJA 2020.
(kn)</t>
  </si>
  <si>
    <t>PROJEKCIJA 2021.
(kn)</t>
  </si>
  <si>
    <t>Udio odobrenih zahtjeva za besplatne udžbenike osobama koje ostvaruju zakonsko pravo u odnosu na broj zaprimljenih i utemeljenih zahtjeva</t>
  </si>
  <si>
    <t>08620 Hrvatski zavod za mirovinsko osiguranje</t>
  </si>
  <si>
    <t>4. Ministarstvo pravosuđa</t>
  </si>
  <si>
    <t>Glava 11005- Ministarstvo pravosuđa</t>
  </si>
  <si>
    <t>350.00,00</t>
  </si>
  <si>
    <t>2811 - LJUDSKA PRAVA
Naziv cilja: Povećanje broja djece - korisnika besplatne pravne pomoći</t>
  </si>
  <si>
    <t>Povećanje boja djece - korisnika besplatne pravne pomoći</t>
  </si>
  <si>
    <t>Glava 11010 - Zatvori i kaznionice</t>
  </si>
  <si>
    <t>IZVRŠAVANJE KAZNE ZATVORA, MJERE PRITVORA I ODGOJNE MJERE</t>
  </si>
  <si>
    <t>Povećanje broja zatvorenika uključenih u program</t>
  </si>
  <si>
    <t>Povećanje broja kaznenih tijela u kojima se program provodi</t>
  </si>
  <si>
    <t>Broj zatvorenika</t>
  </si>
  <si>
    <t>Broj kaznenih tijela</t>
  </si>
  <si>
    <t>%</t>
  </si>
  <si>
    <t>BESPLATNA PRAVNA POMOĆ</t>
  </si>
  <si>
    <t>11. Ministarstvo obrane</t>
  </si>
  <si>
    <t>A545052</t>
  </si>
  <si>
    <t>TROŠKOVI OSOBLJA I PERSONALNA POTPORA</t>
  </si>
  <si>
    <t>A545053</t>
  </si>
  <si>
    <t>PRIBAVLJANJE OSOBLJA I IZOBRAZBA</t>
  </si>
  <si>
    <t>Mjesečne novčane pomoći djeci poginulih djelatnih vojnih osoba u svezi s obavljanjem službe</t>
  </si>
  <si>
    <t>Stipendije učenika srednjih škola za zanimanje zrakoplovni tehničar IRE/zrakoplovni tehničar ZIM u Zrakoplovnoj školi Rudolf Perišin u Velikoj Gorici i Tehničkoj školi u Zadru</t>
  </si>
  <si>
    <t>do 60</t>
  </si>
  <si>
    <t>Nagrade učenicima za obavljenu praktičnu nastavu u Zrakoplovno tehničkoj školi Rudolf Perišin u Velikoj Gorici, Elektrostrojarsko obrtičkoj školi u Zagrebu i Tehničkoj školi u Zadru</t>
  </si>
  <si>
    <t>do 200</t>
  </si>
  <si>
    <t>Nabava obveznih udžbenika za korisnike stipendija koji ne ostvaruju pravo na besplatne udžbenike</t>
  </si>
  <si>
    <t>do 10</t>
  </si>
  <si>
    <t>16.   Ministarstvo turizma</t>
  </si>
  <si>
    <t>A587014</t>
  </si>
  <si>
    <t>Jačanje turističkog tržišta i ljudskih potencijala u turizmu</t>
  </si>
  <si>
    <t>P 3208</t>
  </si>
  <si>
    <t>Povećanje udjela učenika upisanih u prve razrede u zanimanja u ugostiteljstvu i turizmu u broju ukupno upisanih u strukovna zanimanja</t>
  </si>
  <si>
    <t>10. Ministarstvo gospodrstva, poduzetništva i obrta</t>
  </si>
  <si>
    <t>A817079</t>
  </si>
  <si>
    <t>OP UČINKOVITI LJUDSKI POTENCIJALI 2014-2020</t>
  </si>
  <si>
    <t xml:space="preserve">3228 JAČANJE KONKURENTNOSTI MALOG I SREDNJEG PODUZETNIŠTVA 
Opći cilj: Povećanje gospodarstva poticanjem investicijskog i inovacijskog okruženja </t>
  </si>
  <si>
    <t>Povećanje broja stipendiranih učenika koji se obrazuju u deficitarnim obrtničkim zanimanjima</t>
  </si>
  <si>
    <t>17.   Ministarstvo zaštite okoliša i energetike</t>
  </si>
  <si>
    <t>A779047</t>
  </si>
  <si>
    <t>ADMINISTRACIJA I UPRAVLJANJE (OSTALI IZVORI FINANCIRANJA)</t>
  </si>
  <si>
    <t>3401  ZAŠTITA PRIRODE</t>
  </si>
  <si>
    <t>Broj stipendiranih srednjoškolaca</t>
  </si>
  <si>
    <t>A779021</t>
  </si>
  <si>
    <t>ZAŠTITA PRIRODE</t>
  </si>
  <si>
    <t xml:space="preserve">Projekt „Predavanja o Velebitu za škole i vrtiće s oznakom „Eko škola“ </t>
  </si>
  <si>
    <t>Informiranje o velikom prirodnom bogatstvu Velebita</t>
  </si>
  <si>
    <t>Promovirati i 40 godina postojanja MAB (Men and Biosfere) projekta na planini Velebit</t>
  </si>
  <si>
    <t>Broj predavanja</t>
  </si>
  <si>
    <t>Napraviti predavanja o najvećoj hrvatskoj planini Velebitu za osnovne i srednje škole, te vrtiće s certifikatom „Eko škola“ u dvije županije (Primorsko-goranskoj i Zadarskoj županiji) koje geografski gravitiraju Velebitu tijekom drugog polugodišta tekuće školske godine. Cilj projekta je edukacija školske djece o prirodnim vrijednostima i posebnostima Nacionalnog parka Sjeverni Velebit</t>
  </si>
  <si>
    <t>Projekt „Poučna staza Pjeskarica-Interpretacijsko interaktivni elementi za „Školu u prirodi“</t>
  </si>
  <si>
    <t>Postavljanje svih predviđenih interpretacijskih interaktivnih elemenata za „školu u prirodi“</t>
  </si>
  <si>
    <t xml:space="preserve">Povećani broj sudionika u edukacijskim programima. </t>
  </si>
  <si>
    <t>Broj igrala</t>
  </si>
  <si>
    <t xml:space="preserve">Projekt „Priprema,dizajn i tisak edukacijskih materijala za niže razrede osnovnih škola “ </t>
  </si>
  <si>
    <t>Pripremiti, dizajnirati i tiskati edukacijske materijale zaniže razrede osnovnih škola kako bi se kvalitetnije mogle provoditi Škole u prirodi u Nacionalnom parku Paklenica</t>
  </si>
  <si>
    <t>Tiskani edukacijski materijali za niže razrede osnovnih škola</t>
  </si>
  <si>
    <t>Broj dizajniranih mapa s radnim listićima</t>
  </si>
  <si>
    <t>Projekt predstavlja završetak uređenja poučne staze duge 1,5 km koja prati lijevu stranu potoka Velika Paklenica. Projekt obuhvaća prostor namijenjen učionici na otvorenom, odnosno „školi u prirodi” koja je dio interpretacijske cjeline poučne staze „Pjeskarica“. Jedan od temeljnih ciljeva Parka je razvoj edukacijskog i rekreacijskog sadržaja–promoviranje mogućnosti za razumijevanje važnosti očuvanja zaštite prirodnih vrijednosti i kulturne baštine te uživanje u netaknutoj prirodi i ostalim posebnim kvalitetama Parka. Uređenje staze sa „školom u prirodi“ važan je čimbenik razvoja edukativnih sadržaja za posjetitelje Parka. „Škola u prirodi“ zajedno sa Poučnom stazom čini interpretacijsku cjelinu namijenjenu svim uzrastima, no naglasak je prvenstveno na dječjoj populaciji uzrasta od 6 do 10 godina. Učionica u prirodi ili „škola u prirodi" sadrži stupiće za sjedenje, pisaće ploče, klupe sa stolovima, te planirano igralište čiji elementi za igru imaju edukativnu funkciju. Projekt ima napravljen interpretacijski i prostorni plan, interpretacijske tekstove, grafički i produkt dizajn te troškovnik.</t>
  </si>
  <si>
    <t>23243 PARK PRIRODE BIOKOVO</t>
  </si>
  <si>
    <t>Postavljanje igrala - Podaktivnost u Ep 3 Unaprjeđenje posjetiteljskih sklopova</t>
  </si>
  <si>
    <t>Igrala se postavljaju na lokaciji za predah u čijoj pratnji su djeca kao promocija koncepta igre u prirodi</t>
  </si>
  <si>
    <t>Postavljena igrala na lokaciji Staza</t>
  </si>
  <si>
    <t>komplet</t>
  </si>
  <si>
    <t>Škola u prirodi - Podaktivnost u Ep 3 Unaprjeđenje posjetiteljskih sklopova</t>
  </si>
  <si>
    <t>Set za održavanje kratkih edukacija o mikrolokaciji i predah u obilasku</t>
  </si>
  <si>
    <t>Postavljen set za školu u prirodi za lokaciji Vošac</t>
  </si>
  <si>
    <t>Mobilna aplikacija za djecu - Podaktivnost u Ep 9 Razvoj edukativnih programa</t>
  </si>
  <si>
    <t>Posebno dizajnirana edukativna aplikacija za dječju dob prilagođena njihovom izričaju</t>
  </si>
  <si>
    <t>Postavljena mobilna aplikacija za djecu na platformama za pametne telefone</t>
  </si>
  <si>
    <t>Edukativni programi – Podaktivnost u Ep 9 Razvoj edukativnih programa</t>
  </si>
  <si>
    <t>Razvoj edukativnih programa različite biološke i geološke tematike s opremom za izvođenje na terenu i u instituciji</t>
  </si>
  <si>
    <t>Izrađeno 7 edukativnih programa i nabavljena oprema</t>
  </si>
  <si>
    <t>Interaktivna knjiga – Podaktivnost u Ep 10 Izrada edukativnih i prezentacijskih materijala</t>
  </si>
  <si>
    <t>Edukativna slikovnica za manje uzraste s zvučnim emisijama uz pametnu olovku</t>
  </si>
  <si>
    <t>Izrađena interaktivna knjiga</t>
  </si>
  <si>
    <t>komad</t>
  </si>
  <si>
    <t>/</t>
  </si>
  <si>
    <t>A1006</t>
  </si>
  <si>
    <t>OSTALE ISPLATE OSIGURANICIMA</t>
  </si>
  <si>
    <t>Ostvarivanje prava na novčane naknade iz obveznog zdravstvenog osiguranja</t>
  </si>
  <si>
    <t>Ostvarivanje prava na naknadu za troškove smještaja roditelju tijekom bolničkog liječenja djeteta oboljelog od maligne ili srodne bolesti temeljem članka 36. stavka 1. točke 4. Zakona o obveznom zdravstvenom osiguranju ("Narodne novine", broj 80/13. i 137/13.)</t>
  </si>
  <si>
    <t>Kontinuirana isplata naknade za troškove smještaja roditelju tijekom bolničkog liječenja djeteta oboljelog od maligne ili srodne bolesti</t>
  </si>
  <si>
    <t>HRVATSKI ZAVOD ZA ZDRAVSTVENO OSIGURANJE</t>
  </si>
  <si>
    <t xml:space="preserve">DJEČJI PRORAČUN 2019. - 2021. </t>
  </si>
  <si>
    <t>A1005</t>
  </si>
  <si>
    <t>NAKNADE ZA REDOVNI RODILJNI DOPUST</t>
  </si>
  <si>
    <t>Ostvarivanje prava na novčane naknade iz obveznog zdravstvenog osiguranja te sustava rodiljnih i roditeljskih potpora</t>
  </si>
  <si>
    <t>Ostvarivanje prava na naknadu plaće tijekom rodiljnog dopusta u trajanju od najranije 45., odnosno najkasnije 28. dana prije termina poroda do 6 mjeseca djetetova života temeljem članka 12. Zakona o rodiljnim i roditeljskim potporama ("Narodne novine", broj 85/08., 11/08., 34/11., 54/13., 152/14. i 59/17.)</t>
  </si>
  <si>
    <t>Kontinuirana isplata naknade naknade plaće za vrijeme rodiljnog dopusta</t>
  </si>
  <si>
    <t>A1003</t>
  </si>
  <si>
    <t xml:space="preserve">NAKNADE PLAĆE ZBOG PRIVREMENE NESPOSOBNOSTI ZA RAD </t>
  </si>
  <si>
    <t>Kontinuirana isplata naknade plaće tijekom privremene spriječenosti za rad zbog njege djeteta</t>
  </si>
  <si>
    <t>Kontinuirana isplata naknade za troškove prijevoza u vezi s korištenjem zdravstvene zaštite djetetu i pratnji</t>
  </si>
  <si>
    <t>3.       Ministarstvo zdravstva</t>
  </si>
  <si>
    <t>A884001</t>
  </si>
  <si>
    <t xml:space="preserve">Aktivnosti koje pridonose borbi protiv zlouporabe droga i svih drugih oblika ovisnosti i aktivnosti na području socijalne i humanitarne djelatnosti s naglaskom na psihosocijalnu pomoć i podršku </t>
  </si>
  <si>
    <t>T884003</t>
  </si>
  <si>
    <t>Operativni program Učinkoviti ljudski potencijali - Provedba projekta Živjeti zdravo</t>
  </si>
  <si>
    <t>Program obveznog cijepljenja</t>
  </si>
  <si>
    <t>Program Zubna putovnica</t>
  </si>
  <si>
    <t xml:space="preserve">Nacionalni program ranog otkrivanja slabovidnosti </t>
  </si>
  <si>
    <t xml:space="preserve">Debljine kod djece - COSI istraživanje </t>
  </si>
  <si>
    <t xml:space="preserve">broj cijepljenje djece MPR 1. doza /broj djece koju je potrebno cijepiti MPR 1. doza </t>
  </si>
  <si>
    <t xml:space="preserve">Broj generacija djece koje su obuvaćene programom Zubna putovnica </t>
  </si>
  <si>
    <t xml:space="preserve">Broj četverogodišnjaka pozavnih na probir slabovidnosti/ukupan br. četverogodišnjaka  </t>
  </si>
  <si>
    <t>Broj nacionalnih publikacija</t>
  </si>
  <si>
    <t>1 publikacija</t>
  </si>
  <si>
    <t>≥ 95% u prethodnoj godini</t>
  </si>
  <si>
    <t>2 (upis u osnovnu školu i 6. razred osnovne škole)</t>
  </si>
  <si>
    <t xml:space="preserve">≥ 60% </t>
  </si>
  <si>
    <t>0 publikacija</t>
  </si>
  <si>
    <t xml:space="preserve">≥ 65% </t>
  </si>
  <si>
    <t xml:space="preserve">≥ 70% </t>
  </si>
  <si>
    <t xml:space="preserve">Nacionalna istraživanja o zdravstvenom ponašanju učenika prema međunarodnoj metodologiji </t>
  </si>
  <si>
    <t xml:space="preserve">Probir mentalnog zdavlja u školskoj dobi </t>
  </si>
  <si>
    <t xml:space="preserve">Broj objavljenih analiza temeljem periodničnih istraživanja koje kontinuirano provodi HZJZ (Health Behaviour in School-aged Children HBSC, Europen School Survay Project on Alcohol and other Drugs ESPAD, Global Youth Tobacco Survay GYTS). </t>
  </si>
  <si>
    <t xml:space="preserve">Broj generacija učenika koje su obuvaćene probirom mentalnog zdravlja </t>
  </si>
  <si>
    <t>Element 1 - Zdravstveno obrazovanje, mentalno zdravlje: Aktivnosti su namijenjene ostvarivanju Nacionalnog programa Živjeti zdravo i Akcijskog plana za provedbu Nacionalne strategije za prava djece u Republici Hrvatskoj za razdoblje od 2014. do 2020. godine</t>
  </si>
  <si>
    <t>Škole koje nemaju dvoranu dobile poligone za tjelesnu aktivnost školske djece</t>
  </si>
  <si>
    <t xml:space="preserve">Vršnjačka edukacija iz područja spolnog i reproduktivnog zdravlja mladih za učenike srednjih škola </t>
  </si>
  <si>
    <t>Broj educiranih odgojno-obrazovnih djelatnika u području mentalnog zdravlja djece i mladih</t>
  </si>
  <si>
    <t>Broj škola koje su na korištenje dobile poligone</t>
  </si>
  <si>
    <t>Broj educiranih učenika</t>
  </si>
  <si>
    <t>Broj educiranih odgojno-obrazovnih djelatnika</t>
  </si>
  <si>
    <t xml:space="preserve">PLAN 2019.
(kn) </t>
  </si>
  <si>
    <t>3 
(u okviru sistematskih pregleda učenika:
 5. razreda OŠ,
 8. razreda OŠ i
1. razreda SŠ)</t>
  </si>
  <si>
    <t>47893
Klinika za dječje bolesti Zagreb
(Klaićeva)</t>
  </si>
  <si>
    <t>A892001</t>
  </si>
  <si>
    <t>ADMINISTRACIJA I UPRAVLJANJE</t>
  </si>
  <si>
    <t>K892002</t>
  </si>
  <si>
    <t>IZRAVNA KAPITALNA ULAGANJA</t>
  </si>
  <si>
    <t>K892004</t>
  </si>
  <si>
    <t>OPERATIVNI PROGRAM KONKURENTNOST I KOHEZIJA</t>
  </si>
  <si>
    <t>A890001</t>
  </si>
  <si>
    <t>Administracija i upravljanje</t>
  </si>
  <si>
    <r>
      <rPr>
        <u/>
        <sz val="11"/>
        <color theme="1"/>
        <rFont val="Arial"/>
        <family val="2"/>
        <charset val="238"/>
      </rPr>
      <t>Program:</t>
    </r>
    <r>
      <rPr>
        <sz val="11"/>
        <color theme="1"/>
        <rFont val="Arial"/>
        <family val="2"/>
        <charset val="238"/>
      </rPr>
      <t xml:space="preserve"> 3605 Sigurnost građana i pravo na zdravstvenu zaštitu                                                                                                                                                                                </t>
    </r>
    <r>
      <rPr>
        <u/>
        <sz val="11"/>
        <color theme="1"/>
        <rFont val="Arial"/>
        <family val="2"/>
        <charset val="238"/>
      </rPr>
      <t>Cilj:</t>
    </r>
    <r>
      <rPr>
        <sz val="11"/>
        <color theme="1"/>
        <rFont val="Arial"/>
        <family val="2"/>
        <charset val="238"/>
      </rPr>
      <t xml:space="preserve"> Unapređenje zdravstvene zaštite povećanjem dostupnosti</t>
    </r>
  </si>
  <si>
    <t>povećanje broja slučaja liječenja u dnevnim bolnicama</t>
  </si>
  <si>
    <t>broj slučaja</t>
  </si>
  <si>
    <t xml:space="preserve">NAZIV PRORAČUNSKOG/IZVANPRORAČUNSKOG KORISNIKA DRŽAVNOG PRORAČUNA </t>
  </si>
  <si>
    <t>3605 SIGURNOST GRAĐANA I PRAVA NA ZDRAVSTVENE USLUGE- zaštita, očuvanje i unapređenje zdravlja djece</t>
  </si>
  <si>
    <t xml:space="preserve">Povećanje broja djece liječene kroz dnevnu bolnicu </t>
  </si>
  <si>
    <t>Broj bolesnika</t>
  </si>
  <si>
    <t>A885001</t>
  </si>
  <si>
    <t>A882001</t>
  </si>
  <si>
    <t>Broj prijema (pacijenata)*</t>
  </si>
  <si>
    <t>NAPOMENA:</t>
  </si>
  <si>
    <t>*Broj prijema (pacijenata) prikazuje broj crvenih uputnica</t>
  </si>
  <si>
    <t>povećanje broja poroda</t>
  </si>
  <si>
    <t>PROJEKCIJA 2020. 
(kn)</t>
  </si>
  <si>
    <t>Pravobranitelj za djecu</t>
  </si>
  <si>
    <t>A739000</t>
  </si>
  <si>
    <t>Zaštita, praćenje i promicanje prava djece</t>
  </si>
  <si>
    <t>T739009</t>
  </si>
  <si>
    <t>T739011</t>
  </si>
  <si>
    <t>K739001</t>
  </si>
  <si>
    <t>Ostvarenje najboljih interesa djece u RH</t>
  </si>
  <si>
    <t>Prihvaćena upozorenja, prijedlozi i preporuke na godišnjoj razini</t>
  </si>
  <si>
    <t>Prihvaćena upozorenja, prijedlozi i preporuke sveobuhvatne zaštite na godišnjoj razini</t>
  </si>
  <si>
    <t>postotak</t>
  </si>
  <si>
    <t>A878001</t>
  </si>
  <si>
    <t>A878002</t>
  </si>
  <si>
    <t>3911 - OBILJEŽAVANJE MJESTA STRADAVANJA U DOMOVINSKOM RATU
1. Očuvanje stečevina i ublažavanja negativnih posljedica Domovinskog rata
1.4. Edukacija o vrijednostima Domovinskog rata kroz djelatnost javne ustanove "Memorijalni centar Domovinskog rata Vukovar" 
1.4.1. Edukacija o vrijednostima Domovinskog rata</t>
  </si>
  <si>
    <t xml:space="preserve">EDUKACIJA O VRIJEDNOSTIMA DOMOVINSKOG RATA </t>
  </si>
  <si>
    <t>48314 JAVNA USTANOVA "MEMORIJALNI CENTAR DOMOVINSKOG RATA VUKOVAR"</t>
  </si>
  <si>
    <t xml:space="preserve">Broj djece koja su sudjelovala na edukacijama o vrijednostima Domovinskog rata </t>
  </si>
  <si>
    <t>A820058</t>
  </si>
  <si>
    <t>A821058</t>
  </si>
  <si>
    <t>ZPP MJERE UREĐENJA TRŽIŠTA POLJOPRIVREDNIH PROIZVODA
Mjera školska shema</t>
  </si>
  <si>
    <t>3004 RURALNI RAZVOJ
Povećati broj i kapacitet dječjih vrtića u ruralnom području</t>
  </si>
  <si>
    <t>1.       Ministarstvo za demografiju, obitelj, mlade i socijalnu politiku</t>
  </si>
  <si>
    <t>A788018</t>
  </si>
  <si>
    <t>Provedba mjera demografske i migracijske politike</t>
  </si>
  <si>
    <t>do 50</t>
  </si>
  <si>
    <t>A734186</t>
  </si>
  <si>
    <t>Naknada za smještaj u udomiteljsku obitelj</t>
  </si>
  <si>
    <t xml:space="preserve">4001 SOCIJALNE POMOĆI I NAKNADE                                                                                                                                                                                         A734186 NAKNADA ZA SMJEŠTAJ U UDOMITELJSKU OBITELJ </t>
  </si>
  <si>
    <t>A791001</t>
  </si>
  <si>
    <t>Osobna naknada udomitelju</t>
  </si>
  <si>
    <t>A734191</t>
  </si>
  <si>
    <t>SKRB ZA DJECU, MLADEŽ I ODRASLE OSOBE - DRUGI OSNIVAČI</t>
  </si>
  <si>
    <t>Povećanje dostupnosti i kvalitete socijalnih usluga uz regionalnu ravnomjernost</t>
  </si>
  <si>
    <t>Broj pužatelja socijalnih usluga</t>
  </si>
  <si>
    <t>4002 SKRB ZA SOCIJALNO OSJETLJIVE SKUPINE                                                                                                                                                 A734191 SKRB ZA DJECU, MLADEŽ I ODRASLE OSOBE - DRUGI OSNIVAČI</t>
  </si>
  <si>
    <t xml:space="preserve">SKRB ZA DJECU I MLADEŽ S POREMEĆAJIMA U PONAŠANJU  </t>
  </si>
  <si>
    <t>A  734190 
A 797010</t>
  </si>
  <si>
    <t>Broj korisnika</t>
  </si>
  <si>
    <t>Uspostava kvalitetnijeg pružanja socijalnih usluga u instituciji i izvan institucije socijalno osjetljivim skupinama</t>
  </si>
  <si>
    <t xml:space="preserve">SKRB ZA DJECU BEZ ODGOVARAJUĆE RODITELJSKE SKRBI </t>
  </si>
  <si>
    <t>A734192 
A795010</t>
  </si>
  <si>
    <t>A734194</t>
  </si>
  <si>
    <t xml:space="preserve">SKRB O OSOBAMA S TJELESNIM, INTELEKTUALNIM ILI OSJETILNIM OŠTEĆENJIMA  </t>
  </si>
  <si>
    <t xml:space="preserve"> 4002 SKRB ZA SOCIJALNO OSJETLJIVE SKUPINE                                                                                                                                                                       A734194 SKRB O OSOBA S TJELESNIM, INTELEKTUALNIM ILI OSJETILNIM OŠTEĆENJIMA</t>
  </si>
  <si>
    <t>K618350</t>
  </si>
  <si>
    <t xml:space="preserve">POBOLJŠANJE INFRASTRUKTURE U SUSTAVU SOCIJALNE SKRBI  
</t>
  </si>
  <si>
    <t xml:space="preserve">Broj ustanova </t>
  </si>
  <si>
    <t>Broj ulaganja u infrastrukturu po ustanovama</t>
  </si>
  <si>
    <t>4003 PODIZANJE KVALITETE I DOSTUPNOSTI SOCIJALNE SKRBI                                                                                                                                         K618350 POBOLJŠANJE INFRASTRUKTURE U SUSTAVU SOCIJALNE SKEBI</t>
  </si>
  <si>
    <t>K618388</t>
  </si>
  <si>
    <t>NABAVA OPREME MANJE VRIJEDNOSTI U SUSTAVU SOCIJALNE SKRBI</t>
  </si>
  <si>
    <t>Broj ustanova za koje je nabavljena oprema</t>
  </si>
  <si>
    <t>4003 PODIZANJE KVALITETE I DOSTUPNOSTI SOCIJALNE SKRBI                                                                                                                                   K618388 POBOLJŠANJE INFRASTRUKTURE U SUSTAVU SOCIJALNE SKEBI</t>
  </si>
  <si>
    <t>K618391</t>
  </si>
  <si>
    <t xml:space="preserve">HITNE INTERVENCIJE U SUSTAVU SOCIJALNE SKRBI
</t>
  </si>
  <si>
    <t>Ustanove u kojima je izvršena hitna intervencija</t>
  </si>
  <si>
    <t>Broj ustanova</t>
  </si>
  <si>
    <t xml:space="preserve"> 4003 PODIZANJE KVALITETE I DOSTUPNOSTI SOCIJALNE SKRBI                                                                                                                                       K618391 POBOLJŠANJE INFRASTRUKTURE U SUSTAVU SOCIJALNE SKEBI</t>
  </si>
  <si>
    <t>K789004</t>
  </si>
  <si>
    <t xml:space="preserve">CENTAR ZA PRUŽANJE USLUGA U ZAJEDNICI "SVITANJE" KOPRIVNICA   </t>
  </si>
  <si>
    <t>1. Izrađena projektna dokumentacija za rekonstrukciju prostora</t>
  </si>
  <si>
    <t>2. Obavljeni radovi na rekonstrukciji</t>
  </si>
  <si>
    <t>Projektna dokumentacija, rekonstrukcija</t>
  </si>
  <si>
    <t xml:space="preserve">  4003 PODIZANJE KVALITETE I DOSTUPNOSTI SOCIJALNE SKRBI                                                                                                                                   K789004 POBOLJŠANJE INFRASTRUKTURE U SUSTAVU SOCIJALNE SKEBI</t>
  </si>
  <si>
    <t>K790009</t>
  </si>
  <si>
    <t xml:space="preserve">CENTAR ZA ODGOJ I OBRAZOVANJE „VINKO BEK“ ZAGREB </t>
  </si>
  <si>
    <t>Izrađena projektna dokumentacija, obavljena rekonstrukcija</t>
  </si>
  <si>
    <t>4003 PODIZANJE KVALITETE I DOSTUPNOSTI SOCIJALNE SKRBI                                                                                                                                    K790009 POBOLJŠANJE INFRASTRUKTURE U SUSTAVU SOCIJALNE SKEBI</t>
  </si>
  <si>
    <t>K795009</t>
  </si>
  <si>
    <t xml:space="preserve">CENTAR ZA REHABILITACIJU SVETI FILIP I JAKOV </t>
  </si>
  <si>
    <t>Ugrađen lift</t>
  </si>
  <si>
    <t>Broj liftova</t>
  </si>
  <si>
    <t xml:space="preserve">4003 PODIZANJE KVALITETE I DOSTUPNOSTI SOCIJALNE SKRBI 
  K795009 POBOLJŠANJE INFRASTRUKTURE U SUSTAVU SOCIJALNE SKEBI                   </t>
  </si>
  <si>
    <t>A734169</t>
  </si>
  <si>
    <t xml:space="preserve">Doplatak za pomoć i njegu </t>
  </si>
  <si>
    <t>A734177</t>
  </si>
  <si>
    <t>Jednokratna naknada</t>
  </si>
  <si>
    <t>A734185</t>
  </si>
  <si>
    <t>Osobna invalidnina</t>
  </si>
  <si>
    <t>A792001</t>
  </si>
  <si>
    <t>Status roditelja njegovatelja</t>
  </si>
  <si>
    <t>A797009</t>
  </si>
  <si>
    <t>Naknade u vezi s obrazovanjem</t>
  </si>
  <si>
    <t>A799007</t>
  </si>
  <si>
    <t>Zajamčena minimalna naknada</t>
  </si>
  <si>
    <t>A754015</t>
  </si>
  <si>
    <t>Zaklada Hrvatska za djecu</t>
  </si>
  <si>
    <t>A734187</t>
  </si>
  <si>
    <t>Ostale naknade i pomoći</t>
  </si>
  <si>
    <t>A792002</t>
  </si>
  <si>
    <t>Pravo na privremeno uzdržavanje</t>
  </si>
  <si>
    <t>A807007</t>
  </si>
  <si>
    <t>Centar za posebno skrbništvo</t>
  </si>
  <si>
    <t>Povećanje broja djece - korisnika doplatka za pomoć i njegu</t>
  </si>
  <si>
    <t>Povećanje broja djece - jednokratne naknade</t>
  </si>
  <si>
    <t>Povećanje broja djece korisnika osbne invalidnine</t>
  </si>
  <si>
    <t>Povećanje broja prava na status roditelja njegovatelja zbog njege djece s teškoćama u razvoju i osoba s invaliditetom</t>
  </si>
  <si>
    <t>Povećanje broja djece korisnika naknada u vezi s obrazovanjem</t>
  </si>
  <si>
    <t>Povećanje broja djece korisnika zajamčene minimalne naknade</t>
  </si>
  <si>
    <t>mjera intenzivne stručne pomoći i nadzora nad ostvarivanjem skrbi o djetetu</t>
  </si>
  <si>
    <t xml:space="preserve"> Pravo djeteta na uzdržavanje </t>
  </si>
  <si>
    <t>Broj djece korisnika privremenog uzdržavanja</t>
  </si>
  <si>
    <t>Neovisno zastupanje djeteta u svim sporovima u kojima se odlučuje o njegovom pravu i dobrobiti ili gjde postji sukob interesa između djeteta i osobe koja ga zastupa</t>
  </si>
  <si>
    <t>Broj imenovanih posebnih skbnika djetetu</t>
  </si>
  <si>
    <t>8. Ministarstvo unutarnjih poslova</t>
  </si>
  <si>
    <t>A553131</t>
  </si>
  <si>
    <t>K5539092</t>
  </si>
  <si>
    <t>Nacionalni program sigurnosti cestovnog prometa</t>
  </si>
  <si>
    <t>2601 JAVNI RED, SIGURNOST I UPRAVNI POSLOVI</t>
  </si>
  <si>
    <r>
      <rPr>
        <b/>
        <sz val="11"/>
        <color theme="1"/>
        <rFont val="Arial"/>
        <family val="2"/>
        <charset val="238"/>
      </rPr>
      <t>A553131 Administracija i upravljanje</t>
    </r>
    <r>
      <rPr>
        <sz val="11"/>
        <color theme="1"/>
        <rFont val="Arial"/>
        <family val="2"/>
        <charset val="238"/>
      </rPr>
      <t xml:space="preserve">
Preventivni projekti i aktivnosti policije s ciljem zaštite djece i promicanje njihovih prava koji se provode na nacionalnoj razini
"Zajedno više možemo" - prevencija zlouporabe sredstava ovisnosti, posebice zlouporabe droga, prevencija vandalizma, vršnjačkog nasilja i svih oblika rizičnog ponašanja djece.  
"Zajedno" - prevencija trgovanja ljudima te podizanje svijesti šire javnosti na problematiku trgovanja s ljudima. 
"Manje oružja, manje tragedija" - preventivna kampanja usmjerena na smanjenje stradavanja djece od minsko-ekspolozivnih sredstava
"Zdrav za 5" - preventivni projekt usmjeren na prevenciju ovisnosti o alkoholu, drogama i kocki kod djece
"Živim život bez nasilja" - preventivni projekt koji je usmjeren na sprječavanje vršnjačkog nasilja, nasilja prema ženama, nasilja u obitelji, nasilja među mladima  te izgradnje kulture nenasilja i tolerancije
"Imam izbor" - preventivni projekt usmjeren na osnaživanje socijalne uključenosti manjinskih društvenih skupina u društvenu zajednicu, posebice djece i mladih 
"Podrška žrtvama kaznenih djela i prekršaja" - projekt usmjeren na izradu preporuka te iznalaženje pojedinih praktičnih rješenja u implementaciji Zakona o kaznenom postupku, kao i drugih zakosnkih i podzakonskih akata vezano za prava žrtava kaznenih djela o protiv govora mržnje"- preventivni projekt usmjeren na prevenciju govora mržnje
"Prevecija huliganizma" - preventivni projekt usmjeren na sprječavanje huliganizma i govora mržnje, posebice na športskim susretima
"Sigurnost i zaštita djece na internetu" - preventivni projekt usmjeren podizanju stupnja informiranosti i svjesti o opasnostima korištenja interneta i društvenim mrežama te djece i mladih o sigurnom korištenju interneta.
   </t>
    </r>
  </si>
  <si>
    <t>Broj preventivnih projekata na nacionalnoj razini</t>
  </si>
  <si>
    <t>Broj djece</t>
  </si>
  <si>
    <t>Broj provedenih aktivnosti iz preventivnog projekta</t>
  </si>
  <si>
    <t>Broj aktivnosti</t>
  </si>
  <si>
    <t>4007 SKRB ZA HRVATSKE BRANITELJE
1. Očuvanje stečevina i ublažavanje negativnih posljedica Domovinskog rata
1.1. Jačanje sustava skrbi za braniteljsku i stradalničku populaciju i članove njihovih obitelji
1.1.3. Osiguravanje jednokratne pomoći hrvatskim braniteljima iz Domovinskog rata i članovima njihovih obitelji</t>
  </si>
  <si>
    <t>Ministarstvo znanosti i obrazovanja</t>
  </si>
  <si>
    <t>RKP</t>
  </si>
  <si>
    <t>3701</t>
  </si>
  <si>
    <t>RAZVOJ ODGOJNO OBRAZOVNOG SUSTAVA</t>
  </si>
  <si>
    <t>A557043</t>
  </si>
  <si>
    <t>NACIONALNO VIJEĆE ZA ODGOJ I OBRAZOVANJE</t>
  </si>
  <si>
    <t>A577000</t>
  </si>
  <si>
    <t>A577004</t>
  </si>
  <si>
    <t>PROVEDBA KURIKULARNE REFORME</t>
  </si>
  <si>
    <t>A577012</t>
  </si>
  <si>
    <t>OBRAZOVANJE DJECE HRVATSKIH GRAĐANA U INOZEMSTVU</t>
  </si>
  <si>
    <t>A577015</t>
  </si>
  <si>
    <t>DRŽAVNE NAGRADE ZA IZUZETNE REZULTATE U OBRAZOVANJU I TEHNIČKOJ KULTURI</t>
  </si>
  <si>
    <t>A577016</t>
  </si>
  <si>
    <t>PREVENCIJA NASILJA I OVISNOSTI</t>
  </si>
  <si>
    <t>A577028</t>
  </si>
  <si>
    <t>POTICAJI HRVATSKOJ ZAJEDNICI TEHNIČKE KULTURE</t>
  </si>
  <si>
    <t>A577124</t>
  </si>
  <si>
    <t>HRVATSKA NASTAVA U INOZEMSTVU</t>
  </si>
  <si>
    <t>A577130</t>
  </si>
  <si>
    <t>POTICAJI UDRUGAMA ZA IZVANINSTITUCIONALNI ODGOJ I OBRAZOVANJE DJECE I MLADIH</t>
  </si>
  <si>
    <t>A577131</t>
  </si>
  <si>
    <t>POTICAJI OBRAZOVANJA NACIONALNIH MANJINA</t>
  </si>
  <si>
    <t>A577132</t>
  </si>
  <si>
    <t>POTICANJE MEĐUNARODNE OBRAZOVNE SURADNJE ŠKOLA</t>
  </si>
  <si>
    <t>A577133</t>
  </si>
  <si>
    <t>POTICANJE PROGRAMA RADA S DAROVITIM UČENICIMA I STUDENTIMA</t>
  </si>
  <si>
    <t>A577137</t>
  </si>
  <si>
    <t>POSEBNI PROGRAMI OBRAZOVANJA ZA PROVOĐENJE PROGRAMA NACIONALNIH MANJINA</t>
  </si>
  <si>
    <t>A578041</t>
  </si>
  <si>
    <t>POMOĆNICI U NASTAVI ZA DJECU S TEŠKOĆAMA U RAZVOJU</t>
  </si>
  <si>
    <t>A578042</t>
  </si>
  <si>
    <t>OSIGURANJE UČENIKA I STUDENATA NA PRAKTIČNOJ NASTAVI I STRUČNOJ PRAKSI</t>
  </si>
  <si>
    <t>A578045</t>
  </si>
  <si>
    <t>SUFINANCIRANJE NASTAVNIH MATERIJALA I OPREME ZA UČENIKE OSNOVNIH I SREDNJIH ŠKOLA</t>
  </si>
  <si>
    <t>A578059</t>
  </si>
  <si>
    <t>EUROPSKA MREŽA ŠKOLA - EUROPEAN SCHOOLNET</t>
  </si>
  <si>
    <t>A579004</t>
  </si>
  <si>
    <t>POTICANJE IZVANNASTAVNIH AKTIVNOSTI U OŠ</t>
  </si>
  <si>
    <t>A580003</t>
  </si>
  <si>
    <t>POTICANJE IZVANNASTAVNIH AKTIVNOSTI U SREDNJIM ŠKOLAMA I VISOKOŠKOLSKOM OBRAZOVANJU</t>
  </si>
  <si>
    <t>A733049</t>
  </si>
  <si>
    <t>EUROPSKA AGENCIJA ZA POSEBNE POTREBE I INKLUZIVNO OBRAZOVANJE</t>
  </si>
  <si>
    <t>A733051</t>
  </si>
  <si>
    <t>PROGRAMI IZRADE UDŽBENIKA ZA SLIJEPE I SLABOVIDNE UČENIKE I STUDENTE</t>
  </si>
  <si>
    <t>A767002</t>
  </si>
  <si>
    <t>IZRADA DEFICITARNIH UDŽBENIKA U ŠKOLSTVU</t>
  </si>
  <si>
    <t>A767003</t>
  </si>
  <si>
    <t>SREDNJOŠKOLSKE STIPENDIJE ZA UČENIKE ROME</t>
  </si>
  <si>
    <t>A767004</t>
  </si>
  <si>
    <t>NAOBRAZBA DJECE U ALTERNATIVNIM ŠKOLAMA</t>
  </si>
  <si>
    <t>A767008</t>
  </si>
  <si>
    <t>SUBVENCIONIRANJE KAMATA ZA STANOVE UČITELJA</t>
  </si>
  <si>
    <t>A767015</t>
  </si>
  <si>
    <t>PROVEDBA NACIONALNE STRATEGIJE ZA UKLJUČIVANJE ROMA 2013.-2020.</t>
  </si>
  <si>
    <t>A768053</t>
  </si>
  <si>
    <t>EUROPSKE ŠKOLE</t>
  </si>
  <si>
    <t>A768054</t>
  </si>
  <si>
    <t>DODATNA SREDSTVA IZRAVNANJA ZA DECENTRALIZIRANE FUNKCIJE</t>
  </si>
  <si>
    <t>A768058</t>
  </si>
  <si>
    <t>PREUZETE OBVEZE PO MEĐUNARODNIM UGOVORIMA</t>
  </si>
  <si>
    <t>A818021</t>
  </si>
  <si>
    <t>PRIMJENA UDŽBENIČKOG STANDARDA</t>
  </si>
  <si>
    <t>A818035</t>
  </si>
  <si>
    <t>MENTORI I STRUČNI ISPITI U OSNOVNIM I SREDNJIM ŠKOLAMA</t>
  </si>
  <si>
    <t>K579064</t>
  </si>
  <si>
    <t>KAPITALNE INVESTICIJE U OSNOVNOM I SREDNJEM ŠKOLSTVU</t>
  </si>
  <si>
    <t>K768057</t>
  </si>
  <si>
    <t>OP UČINKOVITI LJUDSKI POTENCIJALI 2014.-2020., PRIORITET 1 - GARANCIJA ZA MLADE</t>
  </si>
  <si>
    <t>K818050</t>
  </si>
  <si>
    <t>OP UČINKOVITI LJUDSKI POTENCIJALI 2014.-2020., PRIORITET 3</t>
  </si>
  <si>
    <t>3702</t>
  </si>
  <si>
    <t>PREDŠKOLSKI ODGOJ</t>
  </si>
  <si>
    <t>A578003</t>
  </si>
  <si>
    <t>ODGOJ I NAOBRAZBA DJECE PRIPADNIKA NACIONALNIH MANJINA</t>
  </si>
  <si>
    <t>A578004</t>
  </si>
  <si>
    <t>PREDŠKOLSKI ODGOJ I OBRAZOVANJE DJECE S TEŠKOĆAMA U RAZVOJU (SUFINANCIRANJE)</t>
  </si>
  <si>
    <t>A578008</t>
  </si>
  <si>
    <t>ODGOJ I NAOBRAZBA DJECE U PROGRAMIMA PREDŠKOLE</t>
  </si>
  <si>
    <t>A578009</t>
  </si>
  <si>
    <t>ODGOJ I OBRAZOVANJE DAROVITE DJECE PREDŠKOLSKE DOBI U DJEČJIM VRTIĆIMA</t>
  </si>
  <si>
    <t>K578010</t>
  </si>
  <si>
    <t>IZGRADNJA DJEČJEG CENTRA VOŠTARNICA</t>
  </si>
  <si>
    <t>3703</t>
  </si>
  <si>
    <t>OSNOVNOŠKOLSKO OBRAZOVANJE</t>
  </si>
  <si>
    <t>A557041</t>
  </si>
  <si>
    <t>PREUZIMANJE OBVEZA ZA PROJEKTE JAVNO PRIVATNOG PARTNERSTVA U VARAŽDINSKOJ I KOPRIVNIČKO-KRIŽEVAČKOJ ŽUPANIJI</t>
  </si>
  <si>
    <t>A579000</t>
  </si>
  <si>
    <t>A579003</t>
  </si>
  <si>
    <t>ODGOJ I NAOBRAZBA UČENIKA S TEŠKOĆAMA U RAZVOJU U OSNOVNIM ŠKOLAMA</t>
  </si>
  <si>
    <t>A579007</t>
  </si>
  <si>
    <t>IZVRŠAVANJE PRAVOMOĆNIH SUDSKIH PRESUDA</t>
  </si>
  <si>
    <t>A579069</t>
  </si>
  <si>
    <t>RAZVOJ PREDŠKOLSKOG I OSNOVNOŠKOLSKOG SUSTAVA ODGOJA I OBRAZOVANJA</t>
  </si>
  <si>
    <t>K110283</t>
  </si>
  <si>
    <t>OPREMANJE OSNOVNOŠKOLSKIH KNJIŽNICA OBVEZNOM LEKTIROM I STRUČNOM LITERATUROM</t>
  </si>
  <si>
    <t>K733061</t>
  </si>
  <si>
    <t>OSNOVNA ŠKOLA MILAN AMRUŠ SLAVONSKI BROD</t>
  </si>
  <si>
    <t>K767031</t>
  </si>
  <si>
    <t>OŠ MIJATA STOJANOVIĆA U BABINOJ GREDI</t>
  </si>
  <si>
    <t>K768055</t>
  </si>
  <si>
    <t>CENTAR ZA ODGOJ I OBRAZOVANJE VIROVITICA</t>
  </si>
  <si>
    <t>3704</t>
  </si>
  <si>
    <t>SREDNJOŠKOLSKO OBRAZOVANJE</t>
  </si>
  <si>
    <t>A580000</t>
  </si>
  <si>
    <t>A580004</t>
  </si>
  <si>
    <t>STANDARD UČENIKA S POSEBNIM POTREBAMA</t>
  </si>
  <si>
    <t>A580007</t>
  </si>
  <si>
    <t>A580037</t>
  </si>
  <si>
    <t>JAVNI MEĐUMJESNI PRIJEVOZ ZA UČENIKE</t>
  </si>
  <si>
    <t>A580044</t>
  </si>
  <si>
    <t>RAZVOJ SUSTAVA SREDNJOŠKOLSKOG ODGOJA I OBRAZOVANJA</t>
  </si>
  <si>
    <t>A676057</t>
  </si>
  <si>
    <t>MODERNIZACIJA STRUKOVNIH PROGRAMA OBRAZOVANJA I OSPOSOBLJAVANJA - ŠVICARSKO-HRVATSKI PROGRAM SURADNJE</t>
  </si>
  <si>
    <t>A767013</t>
  </si>
  <si>
    <t>RAZVOJ SUSTAVA OSIGURANJA KVALITETE</t>
  </si>
  <si>
    <t>K110291</t>
  </si>
  <si>
    <t>OPREMANJE SREDNJOŠKOLSKIH KNJIŽNICA LEKTIROM I STRUČNOM LITERATUROM</t>
  </si>
  <si>
    <t>K676058</t>
  </si>
  <si>
    <t>PROSVJETNO-KULTURNI CENTAR MAĐARA - IZGRADNJA UČENIČKOG DOMA</t>
  </si>
  <si>
    <t>K767032</t>
  </si>
  <si>
    <t>OBRTNIČKA ŠKOLA SISAK</t>
  </si>
  <si>
    <t>3803</t>
  </si>
  <si>
    <t>RAZVOJ INFORMACIJSKOG DRUŠTVA</t>
  </si>
  <si>
    <t>A577143</t>
  </si>
  <si>
    <t>RAZVOJ I ODRŽAVANJE INFORMACIJSKE INFRASTRUKTURE MINISTARSTVA</t>
  </si>
  <si>
    <t>K252755</t>
  </si>
  <si>
    <t>RAČUNALNO KOMUNIKACIJSKA INFRASTRUKTURA U OSNOVNIM I SREDNJIM ŠKOLAMA</t>
  </si>
  <si>
    <t>08091</t>
  </si>
  <si>
    <t xml:space="preserve"> Agencije i ostale javne ustanove u znanosti i obrazovanju</t>
  </si>
  <si>
    <t>21852</t>
  </si>
  <si>
    <t>Hrvatska akademska i istraživačka mreža Carnet</t>
  </si>
  <si>
    <t>A628009</t>
  </si>
  <si>
    <t>ADMINISTRACIJA I UPRAVLJANJE HRVATSKE AKADEMSKE I ISTRAŽIVAČKE MREŽE CARNET</t>
  </si>
  <si>
    <t>A628011</t>
  </si>
  <si>
    <t>PROGRAM TELEKOMUNIKACIJSKIH KAPACITETA ZA MREŽU CARNET</t>
  </si>
  <si>
    <t>A628070</t>
  </si>
  <si>
    <t>PROGRAM OBJEDINJAVANJA I ODRŽAVANJA NACIONALNIH INFORMACIJSKIH SERVISA I E-ŠKOLA</t>
  </si>
  <si>
    <t>K628069</t>
  </si>
  <si>
    <t>ULAGANJE U OPREMU ZA ODRŽAVANJE NACIONALNIH I INFORMACIJSKIH SERVISA</t>
  </si>
  <si>
    <t>K628080</t>
  </si>
  <si>
    <t>OP KONKURENTNOST I KOHEZIJA 2014.-2020., PRIORITET 9</t>
  </si>
  <si>
    <t>K628081</t>
  </si>
  <si>
    <t>OP UČINKOVITI LJUDSKI POTENCIJALI 2014.-2020., PRIORITET 3 i 4</t>
  </si>
  <si>
    <t>23962</t>
  </si>
  <si>
    <t>Agencija za odgoj i obrazovanje</t>
  </si>
  <si>
    <t>A580006</t>
  </si>
  <si>
    <t>STRUČNO USAVRŠAVANJE I IZOBRAZBA UČITELJA I NASTAVNIKA U SREDNJIM ŠKOLAMA I USAVRŠAVANJE ZA PROVEDBU NACIONALNIH PROGRAMA</t>
  </si>
  <si>
    <t>A733001</t>
  </si>
  <si>
    <t>ADMINISTRACIJA I UPRAVLJANJE AGENCIJE ZA ODGOJ I OBRAZOVANJE</t>
  </si>
  <si>
    <t>A733003</t>
  </si>
  <si>
    <t>NACIONALNI PROGRAMI</t>
  </si>
  <si>
    <t>A733027</t>
  </si>
  <si>
    <t>STRUČNO USAVRŠAVANJE U OKVIRU ŽUPANIJSKIH STRUČNIH VIJEĆA</t>
  </si>
  <si>
    <t>A733028</t>
  </si>
  <si>
    <t>CENTAR ZA MEĐUNARODNU SURADNJU</t>
  </si>
  <si>
    <t>A733032</t>
  </si>
  <si>
    <t>IZVANNASTAVNE AKTIVNOSTI U OSNOVNIM I SREDNJIM ŠKOLAMA-NATJECANJE</t>
  </si>
  <si>
    <t>A767022</t>
  </si>
  <si>
    <t>STRUČNO USAVRŠAVANJE ODGOJNO-OBRAZOVNIH DJELATNIKA U SUSTAVU OSNOVNOG I SREDNJEG ŠKOLSTVA</t>
  </si>
  <si>
    <t>40883</t>
  </si>
  <si>
    <t>Nacionalni centar za vanjsko vrednovanje obrazovanja</t>
  </si>
  <si>
    <t>A580046</t>
  </si>
  <si>
    <t>ADMINISTRACIJA I UPRAVLJANJE NACIONALNOG CENTRA ZA VANJSKO VREDNOVANJE OBRAZOVANJA</t>
  </si>
  <si>
    <t>A814000</t>
  </si>
  <si>
    <t>MEĐUNARODNI PROJEKTI VREDNOVANJA ZNANJA I VJEŠTINA (IEA:PIRLS,TIMSS,ICILS-OECD:PISA,TALIS-EU:SURVEYLANG)</t>
  </si>
  <si>
    <t>A814001</t>
  </si>
  <si>
    <t>DRŽAVNA MATURA</t>
  </si>
  <si>
    <t>A814002</t>
  </si>
  <si>
    <t>VANJSKO VREDNOVANJE ODGOJNO-OBRAZOVNIH USTANOVA</t>
  </si>
  <si>
    <t>A814003</t>
  </si>
  <si>
    <t>NACIONALNI ISPITI U OSNOVNIM I SREDNJIM ŠKOLAMA</t>
  </si>
  <si>
    <t>A814007</t>
  </si>
  <si>
    <t>UNAPREĐENJE KVALITETE OBRAZOVNOG SUSTAVA</t>
  </si>
  <si>
    <t>A814008</t>
  </si>
  <si>
    <t>ZAVRŠNI ISPIT NA KRAJU OBRAZOVNOG CIKLUSA</t>
  </si>
  <si>
    <t>K580052</t>
  </si>
  <si>
    <t>UREĐENJE CENTRA ZA VANJSKO VREDNOVANJE OBRAZOVANJA</t>
  </si>
  <si>
    <t>K814004</t>
  </si>
  <si>
    <t>NABAVA INFORMATIČKE OPREME ZA EVALUACIJU ZNANJA UČENIKA - NCVVO</t>
  </si>
  <si>
    <t>K628067</t>
  </si>
  <si>
    <t>IZRADA SREDIŠNJEG REGISTRA ZA DRŽAVNU MATURU</t>
  </si>
  <si>
    <t>43335</t>
  </si>
  <si>
    <t>Agencija za mobilnost i programe Europske unije</t>
  </si>
  <si>
    <t>A589088</t>
  </si>
  <si>
    <t>ADMINISTRACIJA I UPRAVLJANJE AGENCIJE ZA MOBILNOST I EU PROGRAME</t>
  </si>
  <si>
    <t>A818022</t>
  </si>
  <si>
    <t>PROVEDBA EUROPASS INICIJATIVE</t>
  </si>
  <si>
    <t>A818023</t>
  </si>
  <si>
    <t>PROVEDBA EURODESK MREŽE</t>
  </si>
  <si>
    <t>A818024</t>
  </si>
  <si>
    <t>PROVEDBA E-TWINNING MREŽE</t>
  </si>
  <si>
    <t>A818025</t>
  </si>
  <si>
    <t>PROVEDBA EUROGUIDANCE MREŽE</t>
  </si>
  <si>
    <t>A818032</t>
  </si>
  <si>
    <t>STRUČNA SKUPINA ZA ECVET</t>
  </si>
  <si>
    <t>A818044</t>
  </si>
  <si>
    <t>ERASMUS PLUS – OBRAZOVANJE – PROJEKTI ZA KORISNIKE</t>
  </si>
  <si>
    <t>A818045</t>
  </si>
  <si>
    <t>ERASMUS PLUS – MLADI – PROJEKTI ZA KORISNIKE</t>
  </si>
  <si>
    <t>46173</t>
  </si>
  <si>
    <t>Agencija za strukovno obrazovanje i obrazovanje odraslih</t>
  </si>
  <si>
    <t>A848001</t>
  </si>
  <si>
    <t>ADMINISTRACIJA I UPRAVLJANJE AGENCIJE ZA STRUKOVNO OBRAZOVANJE I  OBRAZOVANJE ODRASLIH</t>
  </si>
  <si>
    <t>A848010</t>
  </si>
  <si>
    <t>STRUČNO SAVJETODAVNA DJELATNOST</t>
  </si>
  <si>
    <t>A848014</t>
  </si>
  <si>
    <t>RAZVOJ SUSTAVA STRUKOVNOG OBRAZOVANJA</t>
  </si>
  <si>
    <t>A848018</t>
  </si>
  <si>
    <t>DRŽAVNA NATJECANJA</t>
  </si>
  <si>
    <t>A848044</t>
  </si>
  <si>
    <t>ERASMUS PLUS - ONLINE ALAT ZA ODREĐIVANJE REFERENTNIH VRIJEDNOSTI ZA OSIGURAVANJE KVALITETE U NAUKOVANJU - BEQUAL</t>
  </si>
  <si>
    <t>K848038</t>
  </si>
  <si>
    <t>T848027</t>
  </si>
  <si>
    <t>OP UČINKOVITI LJUDSKI POTENCIJALI 2014. - 2020., PRIORITET 5</t>
  </si>
  <si>
    <t>Povećanje broja odgojno-obrazovnih ustanova u kojima se vanjskim vrednovanjem provjerava kvaliteta rada</t>
  </si>
  <si>
    <t>Povećanje udjela djece i učenika na razini ranog i predškolskog, osnovnoškolskog i srednjoškolskog sustava odgoja i obrazovanja kojima su pruženi dodatni specifični oblici podrške u skladu s njihovim potrebama, interesima, sklonostima i sposobnostima</t>
  </si>
  <si>
    <t>Broj 
(kumulativno)</t>
  </si>
  <si>
    <t>Broj sastanaka i preporuka Nacionalnog vijeća za odgoj i obrazovanje</t>
  </si>
  <si>
    <t>Broj razreda u koje je uvedena kurikularna reforma</t>
  </si>
  <si>
    <t>Broj uključenih škola</t>
  </si>
  <si>
    <t>Broj uključenih učenika</t>
  </si>
  <si>
    <t>Broj uključenih učitelja</t>
  </si>
  <si>
    <t>Broj škola opremljenih informatičkom opremom</t>
  </si>
  <si>
    <t>Broj zaposlenih učitelja koji provode hrvatsku nastavu u inozemstvu</t>
  </si>
  <si>
    <t>Broj nagrada/nagrađenih  za  značajna ostvarenja u odgojno-obrazovnoj djelatnosti</t>
  </si>
  <si>
    <t>Broj nagrada/nagrađenih  za  značajna ostvarenja u tehničkoj kulturi</t>
  </si>
  <si>
    <t>Troškovi plaća zaposlenih učitelja koji provode hrvatsku nastavu u inozemstvu, ostali rashodi za zaposlene te materijalni rashodi (sredstva za izdavanje vize, prijevoz, liječničke svjedodžbe i ostalo).</t>
  </si>
  <si>
    <t>Povećan broj sufinanciranih preventivnih programa nasilja</t>
  </si>
  <si>
    <t>Rad timova za krizne intervencije</t>
  </si>
  <si>
    <t>Broj preventivnih programa</t>
  </si>
  <si>
    <t>Broj kriznih intervencija</t>
  </si>
  <si>
    <t>Povećanje broja korisnika preventivnih programa ovisnosti</t>
  </si>
  <si>
    <t>Broj ovisnika uključenih u Projekt resocijalizacije</t>
  </si>
  <si>
    <t>Povećanje prijava za dodjelu Nagrade Luka Ritz</t>
  </si>
  <si>
    <t>Broj prijava / dodijeljenih nagrada</t>
  </si>
  <si>
    <t xml:space="preserve">12 / 2 </t>
  </si>
  <si>
    <t>30 / 2</t>
  </si>
  <si>
    <t xml:space="preserve">Broj </t>
  </si>
  <si>
    <t>Održati broj učenika koji pohađaju hrvatsku nastavu u inozemstvu.</t>
  </si>
  <si>
    <t>Broj projekata udruga u okviru izvaninstitucionalnoga odgoja i obrazovanja</t>
  </si>
  <si>
    <t>Broj nastavnih materijala na jeziku i pismu nacionalnih manjina</t>
  </si>
  <si>
    <t>Broj učenika osnovnih i srednjih škola za koje je osigurano sufinanciranje udžbenika na jeziku i pismu nacionalnih manjina</t>
  </si>
  <si>
    <t>Povećanje broja škola i učenika uključenih u projekte međunarodne obrazovne suradnje</t>
  </si>
  <si>
    <t>Povećan broj škola uključenih u UNESCO ASPNet mrežu</t>
  </si>
  <si>
    <t>Povećanje broja obrazovnih djelatnika, učenika i obrazovnih  ustanova uključenih u međunarodne obrazovne programe</t>
  </si>
  <si>
    <t>Unaprjeđenje stručnih kompetencija odgojno-obrazovnih radnika</t>
  </si>
  <si>
    <t>Povećan broj odgojno-obrazovnih ustanova koje se bave poticanjem rada s darovitim učenicima</t>
  </si>
  <si>
    <t>Povećanje broja darovitih učenika kojima su pruženi dodatni specifični oblici podrške u skladu s njihovim potrebama, sklonostima i sposobnostima</t>
  </si>
  <si>
    <t>Osigurano izvaninstitucionalno učenje jezika i kulture nacionalnih manjina (ljetne škole)</t>
  </si>
  <si>
    <t>Broj učenika s teškoćama u razvoju kojima je pružena sustavna potpora i podrška putem osiguravanja pomoćnika u nastavi kroz projekte udruga</t>
  </si>
  <si>
    <r>
      <rPr>
        <b/>
        <sz val="11"/>
        <color theme="1"/>
        <rFont val="Arial"/>
        <family val="2"/>
        <charset val="238"/>
      </rPr>
      <t xml:space="preserve">Šifra i naziv programa   </t>
    </r>
    <r>
      <rPr>
        <sz val="11"/>
        <color theme="1"/>
        <rFont val="Arial"/>
        <family val="2"/>
        <charset val="238"/>
      </rPr>
      <t xml:space="preserve">                                                   </t>
    </r>
    <r>
      <rPr>
        <i/>
        <sz val="11"/>
        <color theme="1"/>
        <rFont val="Arial"/>
        <family val="2"/>
        <charset val="238"/>
      </rPr>
      <t>(samo naziv cilja, bez opisa)</t>
    </r>
  </si>
  <si>
    <r>
      <rPr>
        <b/>
        <sz val="11"/>
        <color theme="1"/>
        <rFont val="Arial"/>
        <family val="2"/>
        <charset val="238"/>
      </rPr>
      <t xml:space="preserve">Šifra i naziv aktivnosti/projekta 
</t>
    </r>
    <r>
      <rPr>
        <sz val="11"/>
        <color theme="1"/>
        <rFont val="Arial"/>
        <family val="2"/>
        <charset val="238"/>
      </rPr>
      <t xml:space="preserve"> </t>
    </r>
    <r>
      <rPr>
        <i/>
        <sz val="11"/>
        <color theme="1"/>
        <rFont val="Arial"/>
        <family val="2"/>
        <charset val="238"/>
      </rPr>
      <t>(Navesti koje su aktivnosti namjenjene ostvarivanju dječjih prava i zakonsku ili drugu pravnu osnovu za provođenje aktivnosti.)</t>
    </r>
  </si>
  <si>
    <r>
      <rPr>
        <b/>
        <sz val="11"/>
        <color theme="1"/>
        <rFont val="Arial"/>
        <family val="2"/>
        <charset val="238"/>
      </rPr>
      <t xml:space="preserve">Pokazatelj rezultata
</t>
    </r>
    <r>
      <rPr>
        <sz val="11"/>
        <color theme="1"/>
        <rFont val="Arial"/>
        <family val="2"/>
        <charset val="238"/>
      </rPr>
      <t xml:space="preserve"> </t>
    </r>
    <r>
      <rPr>
        <i/>
        <sz val="11"/>
        <color theme="1"/>
        <rFont val="Arial"/>
        <family val="2"/>
        <charset val="238"/>
      </rPr>
      <t>(min. 1 , max 3 pokazatelja)</t>
    </r>
  </si>
  <si>
    <t>Broj učenika osiguranih na praktičnoj nastavi i stručnoj praksi</t>
  </si>
  <si>
    <t>Broj korisnika/učenika kojima je isplaćena naknada za sufinanciranje udžbenika</t>
  </si>
  <si>
    <t>Primijenjena znanja i vještine temeljem iskustva</t>
  </si>
  <si>
    <t>Poticanje izvannastavnih aktivnosti</t>
  </si>
  <si>
    <t>Obljetnice OŠ</t>
  </si>
  <si>
    <t>Obljetnice SŠ</t>
  </si>
  <si>
    <t>Manifestacija/sudjelovanja hrvatskih učenika na međunarodnoj razini</t>
  </si>
  <si>
    <t>Broj održanih sastanaka s predstavnicima Agencije i zemalja članica</t>
  </si>
  <si>
    <t xml:space="preserve">Broj projekata za prilagodbu i izradu udžbenika/literature za slijepe i slabovidne učenike </t>
  </si>
  <si>
    <t>Broj sufinanciranih udžbenika za učenike s teškoćama u razvoju i za udžbenike male naklade za strukovne programe</t>
  </si>
  <si>
    <t>Broj dodijeljenih stipendija učenicima pripadnicima romske nacionalne manjine u srednjim školama</t>
  </si>
  <si>
    <t>Broj sufinanciranih alternativnih škola</t>
  </si>
  <si>
    <t>Izvršenje ugovornih obveza</t>
  </si>
  <si>
    <t>Povećanje broja djece pripadnika romske nacionalne manjine koja su uključena u programe predškolskog odgoja i predškole</t>
  </si>
  <si>
    <t>Broj učenika koji pohađaju nastavu na hrvatskom jeziku u Europskim školama</t>
  </si>
  <si>
    <t>Isplaćene pomoći kako bi se osigurala minimalna razina financijskog standarda za sve nositelje financiranja u RH</t>
  </si>
  <si>
    <t>Broj prosuđenih udžbenika</t>
  </si>
  <si>
    <t>Povećanje prostora osnovnih škola</t>
  </si>
  <si>
    <t>Povećanje broja osnovnih i srednjih škola s optimalnim brojem učenika</t>
  </si>
  <si>
    <t>m2</t>
  </si>
  <si>
    <t>Broj djece i učenika s teškoćama kojima je pružena sustavna podrška (pomoćnici u nastavi, prijevoz, nastavna sredstva i pomagala, prehrana)</t>
  </si>
  <si>
    <t>Broj djece / učenika/ca nacionalnih manjina na razini predškolskoga i osnovnoga obrazovanja s ciljem ubrzanja procesa njihove integracije u sustav redovnog obrazovanja</t>
  </si>
  <si>
    <t>Izrađen plan razvoja regionalnih centara kompetentnosti</t>
  </si>
  <si>
    <t xml:space="preserve">Cilj 1. Osiguravanje jednakog pristupa sustavu odgoja i obrazovanja na razini ranoga i predškolskoga, osnovnoškolskoga i srednjoškolskoga sustava odgoja i obrazovanja
Cilj 2. Pružati sustavnu podršku djeci i učenicima pripadnicima nacionalnih manjina 
Cilj 3. Pružanje pomoći i potpore djeci rane i predškolske dobi za odgoj i obrazovanje u skladu s njihovim potrebama i mogućnostima
</t>
  </si>
  <si>
    <t>Povećanje broja djece u programu nacionalne manjine</t>
  </si>
  <si>
    <t>Broj djece i učenika s teškoćama kojima je pružena sustavna podrška</t>
  </si>
  <si>
    <t>Obuhvat uključenosti djece predškolske dobi u sustav ranoga i predškolskoga odgoja i obrazovanja</t>
  </si>
  <si>
    <t>Povećanje broja darovite djece kojima su pruženi dodatni specifični oblici podrške u skladu s njihovim potrebama, sklonostima i sposobnostima</t>
  </si>
  <si>
    <t>Povećanje prostora dječjih vrtića i osnovnih škola za djecu i učenike s posebnim potrebama</t>
  </si>
  <si>
    <t>m2 (kumulativno)</t>
  </si>
  <si>
    <t>Cilj 1. Osiguravanje jednakog pristupa sustavu odgoja i obrazovanja na razini ranoga i predškolskoga, osnovnoškolskoga i srednjoškolskoga sustava odgoja i obrazovanja
Cilj 2. Razviti nove kurikulume na razini osnovnoškolskog i srednjoškolskoga sustava odgoja i obrazovanja</t>
  </si>
  <si>
    <t>Broj izrađenih nacionalnih i predmetnih/međupredmetnih/modularnih kurikuluma za osnovnoškolski odgoj i obrazovanje te njihova primjena</t>
  </si>
  <si>
    <t>Ispunjenje ugovornih obveza</t>
  </si>
  <si>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odgoju i obrazovanju u osnovnoj i srednjoj školi
</t>
    </r>
    <r>
      <rPr>
        <i/>
        <u/>
        <sz val="11"/>
        <color theme="1"/>
        <rFont val="Arial"/>
        <family val="2"/>
        <charset val="238"/>
      </rPr>
      <t>Opis aktivnosti</t>
    </r>
    <r>
      <rPr>
        <i/>
        <sz val="11"/>
        <color theme="1"/>
        <rFont val="Arial"/>
        <family val="2"/>
        <charset val="238"/>
      </rPr>
      <t xml:space="preserve">: </t>
    </r>
    <r>
      <rPr>
        <sz val="11"/>
        <color theme="1"/>
        <rFont val="Arial"/>
        <family val="2"/>
        <charset val="238"/>
      </rPr>
      <t>Ova se aktivnost odnosi na plaćanje sudskih presuda po radnim sporovima koje su školske ustanove izgubile.</t>
    </r>
  </si>
  <si>
    <t>Povećati kvalitetu opremljenosti školskih knjižnica</t>
  </si>
  <si>
    <t>Sve škole</t>
  </si>
  <si>
    <t>Novoizgrađeni prostor</t>
  </si>
  <si>
    <t xml:space="preserve">Cilj 1. Optimizacija mreže odgojno-obrazovnih ustanova i programa/kurikuluma usmjerenih k razvoju ljudskih potencijala na svim razinama
Cilj 2. Unaprijeđeno strukovno obrazovanja </t>
  </si>
  <si>
    <t>Povećanje broja strukovnih škola koje redovito izrađuju izvješća o samovrednovanju radi provjere kvalitete rada</t>
  </si>
  <si>
    <t>Broj učenika s teškoćama u razvoju kojima se osigurava prilagođeni prijevoz te nastavna sredstva i pomagala u srednjim školama</t>
  </si>
  <si>
    <t>Broj učenika koji koriste subvencioniranu učeničku kartu</t>
  </si>
  <si>
    <t>Donesena optimalna mreža srednjoškolskih ustanova i programa/kurikuluma</t>
  </si>
  <si>
    <t>Broj izrađenih modularnih/sektorskih kurikuluma za stjecanje strukovnih kvalifikacija u redovnom sustavu obrazovanja s posebnim naglaskom na učenju temeljenom na radu</t>
  </si>
  <si>
    <t>Broj nastavnika strukovnih predmeta na stručnim usavršavanjima za uvođenje i provedbu novih strukovnih kurikuluma</t>
  </si>
  <si>
    <t>svi</t>
  </si>
  <si>
    <t>Izrađen Pravilnik o napredovanju odgajatelja, učitelja, nastavnika, stručnih suradnika i ravnatelja</t>
  </si>
  <si>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odgoju i obrazovanju u osnovnoj i srednjoj školi i provedbeni propisi u području odgoja i obrazovanja
</t>
    </r>
    <r>
      <rPr>
        <i/>
        <u/>
        <sz val="11"/>
        <color theme="1"/>
        <rFont val="Arial"/>
        <family val="2"/>
        <charset val="238"/>
      </rPr>
      <t>Opis aktivnosti</t>
    </r>
    <r>
      <rPr>
        <i/>
        <sz val="11"/>
        <color theme="1"/>
        <rFont val="Arial"/>
        <family val="2"/>
        <charset val="238"/>
      </rPr>
      <t xml:space="preserve">: </t>
    </r>
    <r>
      <rPr>
        <sz val="11"/>
        <color theme="1"/>
        <rFont val="Arial"/>
        <family val="2"/>
        <charset val="238"/>
      </rPr>
      <t>Sredstvima s ove aktivnosti opremanju se srednjoškolske knjižnice lektirom i stručnom literaturom.</t>
    </r>
  </si>
  <si>
    <t>Broj škola koje su dobile sredstva za lektiru i stručnu literaturu</t>
  </si>
  <si>
    <t>Povećanje prostora izgradnjom nove zgrade učeničkog doma za 50 polaznika</t>
  </si>
  <si>
    <t>Sklopljen ugovor za najam korištenja Microsoft programskih proizvoda za osnovne i srednje škole</t>
  </si>
  <si>
    <t>S ciljem doprinosa razvoju digitalnog društva i u skladu s ciljevima Strategije obrazovanja, znanosti i tehnologije, CARNet provodi i potiče aktivnosti pripreme nastavnika za korištenje IKT-a u odgojno-obrazovnom procesu te podizanja njihovih digitalnih kompetencija kroz razvoj i provođenje masovnih otvorenih online tečajeva i drugih vrsta online obrazovnih programa, kao i istraživačke intervencije koje za cilj imaju prikupljanje podataka o utjecaju IKT-a na odgojno-obrazovni proces u skladu s definiranim ciljevima i mjerama Strategije obrazovanja, znanosti i tehnologije.</t>
  </si>
  <si>
    <t xml:space="preserve">Broj 
(kumulativno) </t>
  </si>
  <si>
    <t>Broj registriranih ".hr" domena</t>
  </si>
  <si>
    <t>Broj izdanih elektroničkih certifikata za uspostavu sigurnog kanala komunikacije</t>
  </si>
  <si>
    <t>Broj korisnika sustava Loomen</t>
  </si>
  <si>
    <t>Provedba elektroničkih prijava i upisa u srednje škole</t>
  </si>
  <si>
    <t>Broj škola u e-dnevnik sustavu</t>
  </si>
  <si>
    <t>Broj škola obuhvaćenih projektom e-Škola kod kojih je podignuta razina digitalne zrelosti</t>
  </si>
  <si>
    <t>Cilj 1. Osiguravati i unapređivati kvalitetu stručnih usavršavanja za profesionalni razvoj odgojno-obrazovnih radnika 
Cilj 2. Stvarati sustav potpore razvoju i provedbi kurikularne reforme  
Cilj 3. Predstavljanje rezultata rada, znanja, vještina, sposobnosti i kompetencija učenika kroz sustav natjecanja i smotri</t>
  </si>
  <si>
    <t>Porast ponuđenih programa kontinuiranog profesionalnog razvoja odgojno-obrazovnih radnika usmjerenih jačanju njihovih stručnih kompetencija</t>
  </si>
  <si>
    <t>Porast ponuđenih programa usmjerenih pružanju potpore i provedbi kurikularne reforme</t>
  </si>
  <si>
    <t>Poticanje razvoja potencijala učenika i predstavljanje rezultata njihovog rada, znanja, vještina, sposobnosti i kompetencija kroz sustav natjecanja i smotri na svim razinama (školska, županijska, državna)</t>
  </si>
  <si>
    <t>Povećanje uključenosti odgojno-obrazovnih radnika u različite programe stručnog usavršavanja u svrhu kontinuiranog profesionalnog razvoja</t>
  </si>
  <si>
    <t>Stručno usavršavanje odgojno-obrazovnih radnika za provođenje građanskog odgoja i obrazovanja</t>
  </si>
  <si>
    <t>Broj (kumulativno)</t>
  </si>
  <si>
    <t>Stručno usavršavanje odgojno-obrazovnih radnika u organizaciji voditelja županijskih stručnih vijeća</t>
  </si>
  <si>
    <t>Broj sudionika uključenih u stručno usavršavanje na temu Holokausta</t>
  </si>
  <si>
    <t>Broj sudionika uključenih u stručno usavršavanje na temu školovanja djece hrvatskih građana u inozemstvu</t>
  </si>
  <si>
    <t>Povećanje broja učenika uključenih u sustav natjecanja i smotri na školskoj razini</t>
  </si>
  <si>
    <t>Povećanje broja učenika uključenih u sustav natjecanja i smotri na županijskoj razini</t>
  </si>
  <si>
    <t>Povećanje broja učenika uključenih u sustav natjecanja i smotri na državnoj razini</t>
  </si>
  <si>
    <t>Broj odgojno-obrazovnih radnika uključenih u stručno usavršavanje na teme kurikularne reforme u organizaciji Agencije za odgoj i obrazovanje</t>
  </si>
  <si>
    <t>Broj odgojno-obrazovnih radnika uključenih u stručno usavršavanje.na temu kurikularne reforme u  organizaciji ŽSV-a</t>
  </si>
  <si>
    <t>Nacionalni centar za vanjsko vrednovanje obrazovanja jest javna ustanova ključna za osiguranje kvalitete cjelokupnog predtercijalnog obrazovanja u Republici Hrvatskoj.</t>
  </si>
  <si>
    <t>Cilj 1. Unaprijeđen sustav osiguravanja kvalitete na svim razinama sustava odgoja i obrazovanja
Cilj 2. Unapređenje inicijalnog obrazovanja i trajnog stručnog usavršavanja odgojno-obrazovnih djelatnika</t>
  </si>
  <si>
    <t>Provoditi vanjsko vrednovanje i samovrednovanje na razini predtercijalnog obrazovanja</t>
  </si>
  <si>
    <t>Pokrenuti cjelovitu informatizaciju odgojno obrazovnog procesa i procesa poslovanja škola e-Škole</t>
  </si>
  <si>
    <t>Unaprijediti sustav vanjskog vrjednovanja i samovrednovanja na razini predtercijalnog obrazovanja</t>
  </si>
  <si>
    <t>Broj područja</t>
  </si>
  <si>
    <t>Broj predmeta</t>
  </si>
  <si>
    <t>Postotak učenika</t>
  </si>
  <si>
    <t>Postotak škola</t>
  </si>
  <si>
    <t>SŠ: sve 
OŠ: sve</t>
  </si>
  <si>
    <t>Postotak realiziranih aktivnosti</t>
  </si>
  <si>
    <r>
      <rPr>
        <i/>
        <sz val="11"/>
        <color theme="1"/>
        <rFont val="Arial"/>
        <family val="2"/>
        <charset val="238"/>
      </rPr>
      <t>OECD/PISA 2018</t>
    </r>
    <r>
      <rPr>
        <sz val="11"/>
        <color theme="1"/>
        <rFont val="Arial"/>
        <family val="2"/>
        <charset val="238"/>
      </rPr>
      <t xml:space="preserve">
Statističke analize, priprema nacionalnog izvještaja te objava i diseminacija rezultata iz ciklusa PISA 2018</t>
    </r>
  </si>
  <si>
    <r>
      <rPr>
        <i/>
        <sz val="11"/>
        <color theme="1"/>
        <rFont val="Arial"/>
        <family val="2"/>
        <charset val="238"/>
      </rPr>
      <t>OECD/PISA 2021</t>
    </r>
    <r>
      <rPr>
        <sz val="11"/>
        <color theme="1"/>
        <rFont val="Arial"/>
        <family val="2"/>
        <charset val="238"/>
      </rPr>
      <t xml:space="preserve">
Priprema ispitnog materijala i uzorka za novi trogodišnji ciklus PISA 2021</t>
    </r>
  </si>
  <si>
    <r>
      <rPr>
        <i/>
        <sz val="11"/>
        <color theme="1"/>
        <rFont val="Arial"/>
        <family val="2"/>
        <charset val="238"/>
      </rPr>
      <t>OECD/TALIS 2018</t>
    </r>
    <r>
      <rPr>
        <sz val="11"/>
        <color theme="1"/>
        <rFont val="Arial"/>
        <family val="2"/>
        <charset val="238"/>
      </rPr>
      <t xml:space="preserve">
Statističke analize, priprema nacionalnih tematskih izvještaja te objava i diseminacija rezultata</t>
    </r>
  </si>
  <si>
    <t>Broj škola</t>
  </si>
  <si>
    <t>0 škola</t>
  </si>
  <si>
    <r>
      <rPr>
        <i/>
        <sz val="11"/>
        <color theme="1"/>
        <rFont val="Arial"/>
        <family val="2"/>
        <charset val="238"/>
      </rPr>
      <t>Nacionalno pred-PIRLS  istraživanje</t>
    </r>
    <r>
      <rPr>
        <sz val="11"/>
        <color theme="1"/>
        <rFont val="Arial"/>
        <family val="2"/>
        <charset val="238"/>
      </rPr>
      <t xml:space="preserve">
Provedba pilot istraživanja  u nacionalnom pred-PIRLSu</t>
    </r>
  </si>
  <si>
    <r>
      <rPr>
        <i/>
        <sz val="11"/>
        <color theme="1"/>
        <rFont val="Arial"/>
        <family val="2"/>
        <charset val="238"/>
      </rPr>
      <t>IEA/e-TIMSS 2019</t>
    </r>
    <r>
      <rPr>
        <sz val="11"/>
        <color theme="1"/>
        <rFont val="Arial"/>
        <family val="2"/>
        <charset val="238"/>
      </rPr>
      <t xml:space="preserve">
Provedba glavnog ispitivanja</t>
    </r>
  </si>
  <si>
    <t>IEA/PIRLS 2021
Pokretanje novog ciklusa istraživanja (predPIRLS</t>
  </si>
  <si>
    <r>
      <rPr>
        <i/>
        <sz val="11"/>
        <color theme="1"/>
        <rFont val="Arial"/>
        <family val="2"/>
        <charset val="238"/>
      </rPr>
      <t>IEA/ICCS 2022</t>
    </r>
    <r>
      <rPr>
        <sz val="11"/>
        <color theme="1"/>
        <rFont val="Arial"/>
        <family val="2"/>
        <charset val="238"/>
      </rPr>
      <t xml:space="preserve">
Pokretanje novog ciklusa istraživanja</t>
    </r>
  </si>
  <si>
    <t>Provoditi vanjsko vrednovanje i samovrednovanje na razini predtercijarnog obrazovanja 
Državna matura</t>
  </si>
  <si>
    <t>Svi su pristupnici ispitima dobili svoje rezultate</t>
  </si>
  <si>
    <t>Razvoj sustava vanjskog vrednovanja odgojno-obrazovnih ustanova</t>
  </si>
  <si>
    <t>Samovrednovanje ustanova ranog i predškolskog odgoja i obrazovanja</t>
  </si>
  <si>
    <t>Škola za život</t>
  </si>
  <si>
    <t>Provedba ispita za učenike koja ne znaju ili nedovoljno znaju hrvatski</t>
  </si>
  <si>
    <t>Provedba ispita hrvatskoga kao inoga ili kao stranoga jezika na razini C</t>
  </si>
  <si>
    <t>Izrada ispita iz hrvatskoga jezika kao stranoga ili inoga jezika na razini B2</t>
  </si>
  <si>
    <t>Provedba nacionalnoga ispita iz Hrvatskoga jezika u srednjoj školi</t>
  </si>
  <si>
    <t>Psihometrijske analize i Psihometrijske analize i prikaz rezultata nacionalnih ispita iz Matematike provedenih u sklopu projekta Nacionalni ispiti u osnovnim školama – Matematika</t>
  </si>
  <si>
    <t>Broj izvješća</t>
  </si>
  <si>
    <t>Analiza rezultata ispita državne mature iz obvezatnih predmeta</t>
  </si>
  <si>
    <t>Broj projektnih aktivnosti</t>
  </si>
  <si>
    <t>Ispit iz obvezatnih strukovnih modela-Zdravstvena njega- teorijski dio</t>
  </si>
  <si>
    <t>Zdravstvena njega – ispit vještina</t>
  </si>
  <si>
    <t>Stručno-teorijski ispit za kvalifikaciju Tehničar za računalstvo</t>
  </si>
  <si>
    <t>Stručno-teorijski ispit za Prodavač</t>
  </si>
  <si>
    <t>Rezultati provedenih ispitivanja</t>
  </si>
  <si>
    <r>
      <rPr>
        <i/>
        <u/>
        <sz val="11"/>
        <color theme="1"/>
        <rFont val="Arial"/>
        <family val="2"/>
        <charset val="238"/>
      </rPr>
      <t>Zakonske i druge pravne osnove</t>
    </r>
    <r>
      <rPr>
        <i/>
        <sz val="11"/>
        <color theme="1"/>
        <rFont val="Arial"/>
        <family val="2"/>
        <charset val="238"/>
      </rPr>
      <t>:</t>
    </r>
    <r>
      <rPr>
        <sz val="11"/>
        <color theme="1"/>
        <rFont val="Arial"/>
        <family val="2"/>
        <charset val="238"/>
      </rPr>
      <t xml:space="preserve">Zakon o nacionalnom centru za vanjsko vrednovanje obrazovanja
</t>
    </r>
    <r>
      <rPr>
        <i/>
        <u/>
        <sz val="11"/>
        <color theme="1"/>
        <rFont val="Arial"/>
        <family val="2"/>
        <charset val="238"/>
      </rPr>
      <t>Opis aktivnosti</t>
    </r>
    <r>
      <rPr>
        <i/>
        <sz val="11"/>
        <color theme="1"/>
        <rFont val="Arial"/>
        <family val="2"/>
        <charset val="238"/>
      </rPr>
      <t>:</t>
    </r>
    <r>
      <rPr>
        <sz val="11"/>
        <color theme="1"/>
        <rFont val="Arial"/>
        <family val="2"/>
        <charset val="238"/>
      </rPr>
      <t>Centar razvija i održava informacijski sustav te tiska i objavljuje dokumente i publikacije iz područja vanjskog vrednovanja</t>
    </r>
    <r>
      <rPr>
        <i/>
        <sz val="11"/>
        <color theme="1"/>
        <rFont val="Arial"/>
        <family val="2"/>
        <charset val="238"/>
      </rPr>
      <t>.</t>
    </r>
  </si>
  <si>
    <r>
      <rPr>
        <i/>
        <u/>
        <sz val="11"/>
        <color theme="1"/>
        <rFont val="Arial"/>
        <family val="2"/>
        <charset val="238"/>
      </rPr>
      <t>Zakonske i druge pravne osnove</t>
    </r>
    <r>
      <rPr>
        <i/>
        <sz val="11"/>
        <color theme="1"/>
        <rFont val="Arial"/>
        <family val="2"/>
        <charset val="238"/>
      </rPr>
      <t>:</t>
    </r>
    <r>
      <rPr>
        <sz val="11"/>
        <color theme="1"/>
        <rFont val="Arial"/>
        <family val="2"/>
        <charset val="238"/>
      </rPr>
      <t>Zakon o nacionalnom centru za vanjsko vrednovanje obrazovanja</t>
    </r>
  </si>
  <si>
    <r>
      <rPr>
        <i/>
        <u/>
        <sz val="11"/>
        <color theme="1"/>
        <rFont val="Arial"/>
        <family val="2"/>
        <charset val="238"/>
      </rPr>
      <t>Zakonske i druge pravne osnove</t>
    </r>
    <r>
      <rPr>
        <i/>
        <sz val="11"/>
        <color theme="1"/>
        <rFont val="Arial"/>
        <family val="2"/>
        <charset val="238"/>
      </rPr>
      <t>:</t>
    </r>
    <r>
      <rPr>
        <sz val="11"/>
        <color theme="1"/>
        <rFont val="Arial"/>
        <family val="2"/>
        <charset val="238"/>
      </rPr>
      <t xml:space="preserve">Zakon o odgoju i obrazovanju u osnovnoj i srednjoj školi;  Pravilnik o Središnjem registru državne mature
</t>
    </r>
    <r>
      <rPr>
        <i/>
        <u/>
        <sz val="11"/>
        <color theme="1"/>
        <rFont val="Arial"/>
        <family val="2"/>
        <charset val="238"/>
      </rPr>
      <t>Opis aktivnosti:</t>
    </r>
    <r>
      <rPr>
        <i/>
        <sz val="11"/>
        <color theme="1"/>
        <rFont val="Arial"/>
        <family val="2"/>
        <charset val="238"/>
      </rPr>
      <t xml:space="preserve"> </t>
    </r>
    <r>
      <rPr>
        <sz val="11"/>
        <color theme="1"/>
        <rFont val="Arial"/>
        <family val="2"/>
        <charset val="238"/>
      </rPr>
      <t>Središnji registar državne mature je službena evidencija  koju u elektroničkom obliku vodi centar, a u kojemu se pohranjuju podaci o svim osobama koje su položile državnu maturu.</t>
    </r>
  </si>
  <si>
    <t>Zastupljenost obrazovnih ustanova u programu EU za obrazovanje Erasmus+</t>
  </si>
  <si>
    <t>Broj izrađenih certifikata mobilnosti</t>
  </si>
  <si>
    <r>
      <rPr>
        <i/>
        <u/>
        <sz val="11"/>
        <color theme="1"/>
        <rFont val="Arial"/>
        <family val="2"/>
        <charset val="238"/>
      </rPr>
      <t xml:space="preserve">Zakonske i druge pravne osnove: </t>
    </r>
    <r>
      <rPr>
        <sz val="11"/>
        <color theme="1"/>
        <rFont val="Arial"/>
        <family val="2"/>
        <charset val="238"/>
      </rPr>
      <t xml:space="preserve">Zakon o Agenciji za mobilnost i programe EU; Ugovori s Europskom komisijom o provedbi Europass inicijative; Odluka Europskog parlamenta br.1288/2013 o uspostavljanju Erasmus+ programa za obrazovanje, osposobljavanje, mlade i sport
</t>
    </r>
    <r>
      <rPr>
        <i/>
        <u/>
        <sz val="11"/>
        <color theme="1"/>
        <rFont val="Arial"/>
        <family val="2"/>
        <charset val="238"/>
      </rPr>
      <t>Opis aktivnosti</t>
    </r>
    <r>
      <rPr>
        <i/>
        <sz val="11"/>
        <color theme="1"/>
        <rFont val="Arial"/>
        <family val="2"/>
        <charset val="238"/>
      </rPr>
      <t>:</t>
    </r>
    <r>
      <rPr>
        <sz val="11"/>
        <color theme="1"/>
        <rFont val="Arial"/>
        <family val="2"/>
        <charset val="238"/>
      </rPr>
      <t xml:space="preserve">Europass je inicijativa Europske unije koja se temelji na portfelju od pet dokumenata za predstavljanje znanja, vještina i kvalifikacija stečenih tijekom razdoblja mobilnosti u inozemstvu i tijekom razdoblja formalnog obrazovanja u matičnoj državi. Izrada priloga svjedodžbi (dokument koji se izdaje učenicima strukovnih škola u kojem se navode kompetencije stečene tijekom njihovog školovanja, a u svrhu zapošljavanja ili daljnjeg školovanja u inozemstvu). </t>
    </r>
  </si>
  <si>
    <r>
      <rPr>
        <i/>
        <u/>
        <sz val="11"/>
        <color theme="1"/>
        <rFont val="Arial"/>
        <family val="2"/>
        <charset val="238"/>
      </rPr>
      <t>Zakonske i druge pravne osnove</t>
    </r>
    <r>
      <rPr>
        <i/>
        <sz val="11"/>
        <color theme="1"/>
        <rFont val="Arial"/>
        <family val="2"/>
        <charset val="238"/>
      </rPr>
      <t>:</t>
    </r>
    <r>
      <rPr>
        <sz val="11"/>
        <color theme="1"/>
        <rFont val="Arial"/>
        <family val="2"/>
        <charset val="238"/>
      </rPr>
      <t xml:space="preserve">Zakon o Agenciji za mobilnost i programe EU; Ugovori s Europskom komisijom o provedbi Eurodesk mreže; Odluka Europskog parlamenta br. 1288/2013 o uspostavljanju Erasmus+ programa za obrazovanje, osposobljavanje, mlade i sport
</t>
    </r>
    <r>
      <rPr>
        <i/>
        <u/>
        <sz val="11"/>
        <color theme="1"/>
        <rFont val="Arial"/>
        <family val="2"/>
        <charset val="238"/>
      </rPr>
      <t>Opis aktivnosti</t>
    </r>
    <r>
      <rPr>
        <i/>
        <sz val="11"/>
        <color theme="1"/>
        <rFont val="Arial"/>
        <family val="2"/>
        <charset val="238"/>
      </rPr>
      <t xml:space="preserve">: </t>
    </r>
    <r>
      <rPr>
        <sz val="11"/>
        <color theme="1"/>
        <rFont val="Arial"/>
        <family val="2"/>
        <charset val="238"/>
      </rPr>
      <t>Eurodesk je besplatni info-servis Europske komisije kojemu je svrha pružiti mladima i svima koji rade s mladima kvalitetne informacije o europskim programima i politikama za mlade, s ciljem promicanja mobilnosti u svrhu učenja i usavršavanja. Eurodesk mrežu čine nacionalni centri iz 34 europske zemlje i preko 1200 lokalnih i regionalnih partnera – multiplikatora. Temelj poslovanja mreže Eurodesk multiplikatora je organizacija i provedba informativnih aktivnosti za mlade te diseminacija informacija o europskim mogućnostima i politikama za mlade. Na taj način Eurodesk multiplikatori vrše ulogu kontakt točke programa Erasmus+ u području mladih, a za sve navedene poslove multiplikatora Agencija za mobilnost i programe EU vrši stručno osposobljavanje.</t>
    </r>
  </si>
  <si>
    <t>Broj mladih osoba informiranih o europskim programima mobilnosti</t>
  </si>
  <si>
    <t>Izvršene ugovorne obveze</t>
  </si>
  <si>
    <t>Broj stručnih suradnika (psihologa i pedagoga) odgojno-obrazovnih ustanova koji su sudjelovali na seminarima, info danima i webinarima u svrhu informiranja i stručnog usavršavanja</t>
  </si>
  <si>
    <t>Postotak odobrenih projekata u okviru Ključne aktivnosti 1 u području strukovnog obrazovanja i osposobljavanja u kojima se primjenjuje Europski kreditni sustav za strukovno obrazovanje i osposobljavanje (ECVET)</t>
  </si>
  <si>
    <t>Broj odgojno-obrazovnih djelatnika iz sustava predškolskoga (ISCED 0) i osnovnoškolskog a(ISCED 1 - 2) odgoja i obrazovanja koji su sudjelovali u aktivnostima profesionalnog razvoja u inozemstvu uz potporu programa Erasmus+</t>
  </si>
  <si>
    <t>Broj odgojno-obrazovnih djelatnika iz gimnazija (ISCED 3) koji su sudjelovali u aktivnostima profesionalnog razvoja u inozemstvu uz potporu programa Erasmus+</t>
  </si>
  <si>
    <t>Broj odgojno-obrazovnih ustanova (vrtići, škole...) koje su uključene u mjere međunarodne mobilnosti i suradnje u programu Erasmus+</t>
  </si>
  <si>
    <t>Broj učenika strukovnih škola (ISCED 3) koji su realizirali stručnu praksu u inozemstvu uz potporu programa Erasmus+</t>
  </si>
  <si>
    <t>Broj odgojno-obrazovnih djelatnika iz strukovnih škola (ISCED 3) koji su sudjelovali u aktivnostima profesionalnog razvoja uz potporu programa Erasmus+</t>
  </si>
  <si>
    <t>Broj osoba koje rade s mladima (eng. youth worker)  koji su sudjelovali u aktivnostima profesionalnog razvoja u inozemstvu uz potporu programa Erasmus+</t>
  </si>
  <si>
    <t>Broj mladih koji su sudjelovali u aktivnostima mobilnosti u području neformalnog učenja u inozemstvu uz potporu programa Erasmus+</t>
  </si>
  <si>
    <t>Broj mladih koji su sudjelovali u volonterskim aktivnostima u inozemstvu uz potporu programa Erasmus+ i programa Europske snage solidarnosti</t>
  </si>
  <si>
    <t>Broj mladih koji su sudjelovali u procesu strukturiranog dijaloga između mladih i donositelja odluka u okviru Erasmus+ programa</t>
  </si>
  <si>
    <t>Cilj 1. Povećati kvalitetu i relevantnost strukovnog obrazovanja i osposobljavanja</t>
  </si>
  <si>
    <t>Broj strukovnih škola koje provode nove strukovne kurikulume</t>
  </si>
  <si>
    <t>Održani stručni skupovi/radionice/konferencije</t>
  </si>
  <si>
    <t>Obavljeni stručno-pedagoški posjeti</t>
  </si>
  <si>
    <t>Ažurirani postojeći nastavne programe/strukovne kurikulume u strukovnom obrazovanju</t>
  </si>
  <si>
    <t>Odobrena pomoćna nastavna sredstva</t>
  </si>
  <si>
    <t>Održane državne smotre radova učenika</t>
  </si>
  <si>
    <t>Izrađen okvir za osiguravanje kvalitete za ustanove SOO-a.</t>
  </si>
  <si>
    <t>n/p</t>
  </si>
  <si>
    <t>Broj ESF projekata u provedbi čiji korisnik je ASOO</t>
  </si>
  <si>
    <t>A789006</t>
  </si>
  <si>
    <t>PROVEDBA NACIONALNIH PROGRAMA, STRATEGIJA I PLANOVA</t>
  </si>
  <si>
    <t>A618207</t>
  </si>
  <si>
    <t>Rodilište-prijatelj djece</t>
  </si>
  <si>
    <t>11 rodilište</t>
  </si>
  <si>
    <t>1000 plakata i 142.000 letaka/
1.000,00 plakata</t>
  </si>
  <si>
    <t>21 rodilište</t>
  </si>
  <si>
    <t>1000 plakata i 142.000 letaka
/1.000,00 plakata</t>
  </si>
  <si>
    <t>31 rodilište</t>
  </si>
  <si>
    <t>2 ordinacije savjetovališta za dojenje</t>
  </si>
  <si>
    <t xml:space="preserve">broj
 (kumulativ) </t>
  </si>
  <si>
    <t>Cilj 1. Uspostavljen cjelovit sustav potpore djeci i učenicima na razini ranoga i predškolskoga, osnovnoškolskoga i srednjoškolskoga sustava odgoja i obrazovanja
Cilj 2. Unaprijeđen sustav osiguravanja kvalitete na svim razinama sustava odgoja i obrazovanja
Cilj 3. Osiguranje prava na besplatne udžbenike/sufinanciranje nabave udžbenika i pripadajućih dopunskih nastavnih sredstava za učenike osnovnih i srednjih škola</t>
  </si>
  <si>
    <t>15. Ministarstvo poljoprivrede</t>
  </si>
  <si>
    <t>3002 POLJOPRIVREDA
Mjera školska shema</t>
  </si>
  <si>
    <t>Broj djece uključen u shemu</t>
  </si>
  <si>
    <t>Kapacitet vrtića
/ukupan broj djece</t>
  </si>
  <si>
    <t>Financirani projekti izgradnje/ rekonstrukcije/ opremanje 
vrtića kroz PRR</t>
  </si>
  <si>
    <t>ZPP - MJERE RURALNOG RAZVOJA
Dječji vrtići (Program ruralnog razvoja- Tip operacije 7.4.1.)</t>
  </si>
  <si>
    <t>14.   Ministarstvo mora, prometa i infrastrukture</t>
  </si>
  <si>
    <t>A754057</t>
  </si>
  <si>
    <t>Održavanje školskih brodova srednjoškolskih pomorskih učilišta i opremanje obveznom opremom u skladu sa odredbama STCW Konvencije</t>
  </si>
  <si>
    <t>A754005</t>
  </si>
  <si>
    <t>Godišnja naknada za uporabu javnih cesta i cestarina za najteže invalide</t>
  </si>
  <si>
    <t>A821014</t>
  </si>
  <si>
    <t>Stipendiranje redovnih studenata i učenika obrazovnog usmjerenja iz područja unutarnje plovidbe, te vježbeničkog staža brodaraca unutarnje plovidbe</t>
  </si>
  <si>
    <t>A570482</t>
  </si>
  <si>
    <t>Stipendiranje redovnih učenika i studenata srednjih pomorskih škola i pomorskih fakulteta</t>
  </si>
  <si>
    <t>A570323</t>
  </si>
  <si>
    <t>Poticanje redovitih pomorskih putničkih i brzobrodskih linija</t>
  </si>
  <si>
    <t>Opremljenost srednjoškolskih pomorskih učilišta u skladu sa zadnjim zahtjevima STCW Konvencije kako je izmijenjena i dopunjena</t>
  </si>
  <si>
    <t>3110 IZGRADNJA I ODRŽAVANJE CESTOVNE INFRASTRUKTURE
Cilj 1. Razvijen sustav cestovnog prometa</t>
  </si>
  <si>
    <t>Broj djece s invaliditetom koja su ostvarila pravo na oslobađanje od plaćanja godišnje naknade za uporabu javnih cesta odnosno pravo na oslobađanje od plaćanja cestarine za korištenje dionica autocesta i objekata s naplatom</t>
  </si>
  <si>
    <t>3115 RAZVOJ UNUTARNJE PLOVIDBE
Cilj 1. Razvijen sustav unutarnje plovidbe</t>
  </si>
  <si>
    <t>3116 RAZVOJ SUSTAVA POMORSKOG PROMETA, POMORSKOG DOBRA I LUKA TE ZAŠTITE OKOLIŠTA OD ONEČIŠĆENJA S POMORSKIH OBJEKATA
Cilj 1. Razvijen sustav pomorskog prometa te učinkovito i sustavno upravljanje pomorskim dobrom</t>
  </si>
  <si>
    <t>Broj dodijeljenih školarina i stipendija u oblasti pomorskog prometa</t>
  </si>
  <si>
    <t>Broj prevezene djece do 18 godina</t>
  </si>
  <si>
    <t>27.   Središnji državni ured za šport</t>
  </si>
  <si>
    <t>036</t>
  </si>
  <si>
    <t>Središnji državni ured za šport</t>
  </si>
  <si>
    <t>03605</t>
  </si>
  <si>
    <t>3920</t>
  </si>
  <si>
    <t>Razvoj športa</t>
  </si>
  <si>
    <t>A916002</t>
  </si>
  <si>
    <t>Programi javnih potreba u sportu na državnoj razini</t>
  </si>
  <si>
    <t>A916006</t>
  </si>
  <si>
    <t>Poticanje lokalnog športa i športskih natjecanja</t>
  </si>
  <si>
    <t>A916008</t>
  </si>
  <si>
    <t>Prevencija nasilja sportom u školama</t>
  </si>
  <si>
    <t xml:space="preserve">3920 RAZVOJ ŠPORTA  - Poticanje djece na bavljenje športom kroz programe javnih potreba u športu </t>
  </si>
  <si>
    <t>Broj djece uključene u programe koje provodi HŠSS, HOO, HPO i HSSG</t>
  </si>
  <si>
    <t xml:space="preserve">broj djece  </t>
  </si>
  <si>
    <t xml:space="preserve">3920 RAZVOJ ŠPORTA  - Poticanje programa lokalnog športa i športskih natjecanja </t>
  </si>
  <si>
    <t>Broj sufinanciranih programa</t>
  </si>
  <si>
    <t xml:space="preserve">broj </t>
  </si>
  <si>
    <t>3920 RAZVOJ ŠPORTA  - Prevencija nasilja u športu provedbom preventivnih programa</t>
  </si>
  <si>
    <t xml:space="preserve">Broj sudionika edukativnih i stručnih radionica </t>
  </si>
  <si>
    <t>Broj sudionika</t>
  </si>
  <si>
    <r>
      <rPr>
        <b/>
        <sz val="11"/>
        <color theme="1"/>
        <rFont val="Arial"/>
        <family val="2"/>
        <charset val="238"/>
      </rPr>
      <t>A916006 - Poticanje lokalnog športa i športskih natjecanja</t>
    </r>
    <r>
      <rPr>
        <sz val="11"/>
        <color theme="1"/>
        <rFont val="Arial"/>
        <family val="2"/>
        <charset val="238"/>
      </rPr>
      <t xml:space="preserve"> 
Sufinanciranje programa bavljenja amaterskim športom i športskom rekreacijom, programa obuke naplivača i programa organiziranja športskih natjecanja i odlazaka na međunarodna športska natjecanja
</t>
    </r>
    <r>
      <rPr>
        <i/>
        <u/>
        <sz val="11"/>
        <color theme="1"/>
        <rFont val="Arial"/>
        <family val="2"/>
        <charset val="238"/>
      </rPr>
      <t>Zakonska osnova:</t>
    </r>
    <r>
      <rPr>
        <i/>
        <sz val="11"/>
        <color theme="1"/>
        <rFont val="Arial"/>
        <family val="2"/>
        <charset val="238"/>
      </rPr>
      <t xml:space="preserve"> </t>
    </r>
    <r>
      <rPr>
        <sz val="11"/>
        <color theme="1"/>
        <rFont val="Arial"/>
        <family val="2"/>
        <charset val="238"/>
      </rPr>
      <t xml:space="preserve">Zakon o sportu, članak 75. ("Narodne novine", broj: 71/06, 124/10, 124/11, 86/12, 94/13, 85/15 i 19/16); Strateški plan Središnjeg državnog ureda za šport 2019.-2021.
                                     </t>
    </r>
  </si>
  <si>
    <t>K882002</t>
  </si>
  <si>
    <t xml:space="preserve">20. Ministarstvo kulture </t>
  </si>
  <si>
    <t>00765</t>
  </si>
  <si>
    <t>MINISTARSTVO KULTURE</t>
  </si>
  <si>
    <t>MUZEJSKA I VIZUALNA DJELATNOST</t>
  </si>
  <si>
    <t>Muzejska djelatnost</t>
  </si>
  <si>
    <t>Vizualna djelatnost</t>
  </si>
  <si>
    <t>KAZALIŠNA I GLAZBENO-SCENSKA DJELATNOST</t>
  </si>
  <si>
    <t>Programi kazališne i glazbeno-scenske djelatnosti</t>
  </si>
  <si>
    <t xml:space="preserve">KNJIŽNIČNA DJELATNOST </t>
  </si>
  <si>
    <t>Književno izdavaštvo</t>
  </si>
  <si>
    <t>Programi knjižnične djelatnosti</t>
  </si>
  <si>
    <t>OSTALE DJELATNOSTI U KULTURI</t>
  </si>
  <si>
    <t>Izgradnja, održavanje iopremanje ustanova kulture</t>
  </si>
  <si>
    <t>Hrvatsko povjerenstvo za UNESCO</t>
  </si>
  <si>
    <t>Redovna djelatnost udruga</t>
  </si>
  <si>
    <t>Inovativne umjetničke i kulturne prakse</t>
  </si>
  <si>
    <t>Sudjelovanje u kulturi i razvoj publike</t>
  </si>
  <si>
    <t>P3903</t>
  </si>
  <si>
    <t>A565027</t>
  </si>
  <si>
    <t>A781014</t>
  </si>
  <si>
    <t>P3904</t>
  </si>
  <si>
    <t>A565030</t>
  </si>
  <si>
    <t>P3905</t>
  </si>
  <si>
    <t>A781003</t>
  </si>
  <si>
    <t>P3907</t>
  </si>
  <si>
    <t>K565018</t>
  </si>
  <si>
    <t>A564015</t>
  </si>
  <si>
    <t>A565003</t>
  </si>
  <si>
    <t>A565033</t>
  </si>
  <si>
    <t>A781009</t>
  </si>
  <si>
    <t>P3904
1. Dostupnost kulturnih i umjetničkih aktivnosti djeci
2. Promocija i osiguranje prava djece na stvaralaštvo i stvaralaštvo za djecu</t>
  </si>
  <si>
    <t>A565030
Zakon o financiranju javnih potreba i kulturi (NN 47/90, 27/93, 38/09)
Poziv za predlaganje programa javnih potreba u kulturi Republike Hrvatske za 2019. godinu</t>
  </si>
  <si>
    <t>Povećanje broja ostvarenih programa 
- kulturno- umjetički amaterizam</t>
  </si>
  <si>
    <t>Povećanje broja financiranih (odobrenih) programa u dramskoj i plesnoj djelatnosti</t>
  </si>
  <si>
    <t>Povećanje broja razvojnih programa koji osposobljavaju djelatnike u knjižnicama, stručnim udrugama i jedinicama lokalne uprave i samouprave za praćenje suvremenih dostignuća u struci, kreativnih i tehnoloških, za kvalitetnu provedbu programa za djecu</t>
  </si>
  <si>
    <t>Zadržavanje broja književnih manifestacija kroz slijedeće godine</t>
  </si>
  <si>
    <t xml:space="preserve">Zadržavanje broja književnih programa </t>
  </si>
  <si>
    <t>Povećanje broja podržanih i realiziranih programa vizualnih umjetnosti te inovativnih umjetničkih i kulturnih praksi namijenjenih djeci</t>
  </si>
  <si>
    <t>18</t>
  </si>
  <si>
    <t>Povećanje broja ustanova kulture koje se prilagođavaju dječjim potrebama</t>
  </si>
  <si>
    <t>Povećanje broja izvedenih programa i radionica u vrtićima, osnovnim i srednjim školama</t>
  </si>
  <si>
    <t>5</t>
  </si>
  <si>
    <t>150</t>
  </si>
  <si>
    <t>A734189</t>
  </si>
  <si>
    <t>UDRUGE U SOCIJALNOJ SKRBI</t>
  </si>
  <si>
    <t>57.161.208,00
(2.455.000,00)</t>
  </si>
  <si>
    <t>58.992.714,00
(2.455.000,00)</t>
  </si>
  <si>
    <t>60.528.507,00
(3.000.000,00)</t>
  </si>
  <si>
    <t>TROGODIŠNJI PROGRAMI 
„RAZVOJ I ŠIRENJE MREŽE SOCIJALNIH USLUGA KOJE PRUŽAJU UDRUGE“</t>
  </si>
  <si>
    <t>broj ugovorenih projekata</t>
  </si>
  <si>
    <t>A788015</t>
  </si>
  <si>
    <t>OPERATIVNI PROGRAM UČINKOVITI LJUDSKI POTENCIJALI
2014-2020 - PRIORITET 2 I 5</t>
  </si>
  <si>
    <t>OPERATIVNI PROGRAM UČINKOVITI LJUDSKI POTENCIJALI 2014-2020</t>
  </si>
  <si>
    <r>
      <t xml:space="preserve">Razvoj, širenje i unaprjeđenje kvalitete izvaninstitucijskih socijalnih usluga kao podrška procesu deinstitucionalizacije </t>
    </r>
    <r>
      <rPr>
        <i/>
        <sz val="11"/>
        <color theme="1"/>
        <rFont val="Arial"/>
        <family val="2"/>
        <charset val="238"/>
      </rPr>
      <t xml:space="preserve">(usluga rane intervencije; usluge koje podržavaju deinstitucionalizaciju djece i prevenciju institucionalizacije djece);
</t>
    </r>
    <r>
      <rPr>
        <sz val="11"/>
        <color theme="1"/>
        <rFont val="Arial"/>
        <family val="2"/>
        <charset val="238"/>
      </rPr>
      <t xml:space="preserve">Unaprjeđenje usluga za djecu u sustavu ranog i predškolskog odgoja i obrazovanja
Širenje mreže socijalnih usluga u zajednici - faza I </t>
    </r>
    <r>
      <rPr>
        <i/>
        <sz val="11"/>
        <color theme="1"/>
        <rFont val="Arial"/>
        <family val="2"/>
        <charset val="238"/>
      </rPr>
      <t>(aktivnosti usmjerene na djecu i mlade bez odgovarajuće roditeljske skrbi, djecu i mlade s problemima u ponašanju, djecu bez pratnje, djecu s teškoćama u razvoju);
OPERATIVNI PROGRAM UČINKOVITI LJUDSKI POTENCIJALI 2014-2020</t>
    </r>
  </si>
  <si>
    <t>A799010</t>
  </si>
  <si>
    <t xml:space="preserve">OPERATIVNI PROGRAM UČINKOVITI LJUDSKI POTENCIJALI 2014-2020 </t>
  </si>
  <si>
    <r>
      <t xml:space="preserve">Podrška daljnjem procesu deinstitucionalizacije i transformacije domova socijale skrbi za osobe s invaliditetom </t>
    </r>
    <r>
      <rPr>
        <i/>
        <sz val="11"/>
        <color theme="1"/>
        <rFont val="Arial"/>
        <family val="2"/>
        <charset val="238"/>
      </rPr>
      <t>(usluga rane intervencije);</t>
    </r>
    <r>
      <rPr>
        <sz val="11"/>
        <color theme="1"/>
        <rFont val="Arial"/>
        <family val="2"/>
        <charset val="238"/>
      </rPr>
      <t xml:space="preserve">
Podrška procesu deinstutucionalizacije i prevencije institucionalizacije djece i mladih;
Razvoj, širenje i unaprjeđenje kvalitete izvaninstitucijskih socijalnih usluga kao podrška procesu deinstitucionalizacije (</t>
    </r>
    <r>
      <rPr>
        <i/>
        <sz val="11"/>
        <color theme="1"/>
        <rFont val="Arial"/>
        <family val="2"/>
        <charset val="238"/>
      </rPr>
      <t>aktivnosti usmjerene na djecu i mlade bez odgovarajuće roditeljske skrbi, djecu i mlade s problemima u ponašanju, djecu bez pratnje, djecu s teškoćama u razvoju;)</t>
    </r>
    <r>
      <rPr>
        <sz val="11"/>
        <color theme="1"/>
        <rFont val="Arial"/>
        <family val="2"/>
        <charset val="238"/>
      </rPr>
      <t xml:space="preserve">
OPERATIVNI PROGRAM UČINKOVITI LJUDSKI POTENCIJALI 2014-2020 </t>
    </r>
  </si>
  <si>
    <t>broj ustanova u transformaciji</t>
  </si>
  <si>
    <t>*ukupni iznosi planirani na aktivnostima, a u zagradama iznosi planirani za potrebe djece</t>
  </si>
  <si>
    <t>38.000.008
(16.000.000)*</t>
  </si>
  <si>
    <t>50.000.000
(15.500.000)*</t>
  </si>
  <si>
    <t xml:space="preserve">
49.995.334
(15.500.000)*</t>
  </si>
  <si>
    <t xml:space="preserve">
201.221.982 
(93.602.019)*</t>
  </si>
  <si>
    <t>164.951.118
(78.002.020)*</t>
  </si>
  <si>
    <t>127.465.902
(78.002.021)*</t>
  </si>
  <si>
    <t>T792013</t>
  </si>
  <si>
    <t>OPERATIVNI PROGRAM ZA HRANU I OSNOVNU MATERIJALNU POMOĆ ZA RAZDOBLJE 2014. - 2020. (FEAD)</t>
  </si>
  <si>
    <t>Osiguravanje školske prehrane za djecu u riziku od siromaštva 
(šk. godina 2018-2019; 2019-2020;2020-2021;) 
OPERATIVNI PROGRAM ZA HRANU I OSNOVNU MATERIJALNU POMOĆ ZA RAZDOBLJE 2014. - 2020. (FEAD)</t>
  </si>
  <si>
    <t>broj djece u riziku od siromaštva korisnika školskog obroka</t>
  </si>
  <si>
    <t>51.747.350
(31.000.000)*</t>
  </si>
  <si>
    <t>47.148.326
(20.000.000)*</t>
  </si>
  <si>
    <t>58.058.325
(20.000.000)*</t>
  </si>
  <si>
    <t>4005 Socijalno osnaživanje obitelji, mladih i djece
  3. opći cilj Stvaranje održivih uvjeta za demografsku revitalizaciju Hrvatske</t>
  </si>
  <si>
    <t>4001 SOCIJALNE POMOĆI I NAKNADE 
 A791001 OSOBNA NAKNADA UDOMITELJU</t>
  </si>
  <si>
    <t>4002 SKRB ZA SOCIJALNO OSJETLJIVE SKUPINE                                                                                                                                                                                                   A734190 SKRB ZA DJECU I MLADEŽ S POREMEĆAJIMA U PONAŠANJU,  
A 797010 SKRB ZA DJECU I MLADEŽ S POREMEĆAJIMA U PONAŠANJU (OSTALI IZVORI FINANCIRANJA)</t>
  </si>
  <si>
    <t xml:space="preserve">  4002 SKRB ZA SOCIJALNO OSJETLJIVE SKUPINE                                                                                                                                                                                                 A734192 SKRB ZA DJECU BEZ ODGOVARAJUĆE RODITELJSKE SKRBI, 
A795010 SKRB ZA DJECU BEZ ODGOVARAJUĆE RODITELJSKE SKRBI (OSTALI IZVORI FINANCIRANJA)</t>
  </si>
  <si>
    <t>Sufinancirani projekti u DV-
izgradnja/dogradnja/sanacija/rekonstrukcija/nadogradnja/adaptacija/opremanje fiksnom opremom/uređenje igrališta</t>
  </si>
  <si>
    <t>Broj izrečenih mjera</t>
  </si>
  <si>
    <t>usluga rane intervencije; usluge koje podržavaju deinstitucionalizaciju djece i prevenciju institucionalizacije djece; aktivnosti usmjerene na djecu i mlade bez odgovarajuće roditeljske skrbi, djecu i mlade s problemima u ponašanju, djecu bez pratnje, djecu s teškoćama u razvoju; osiguranje dostupnosti suvremenih programa rada s djecom (doživljajna pedagogija, različiti preventivni programi, programi usmjereni jačanju participacije djece i sl.); nove metode i tehnike rada s djecom i mladima s problemima u ponašanju.</t>
  </si>
  <si>
    <t xml:space="preserve">Broj   </t>
  </si>
  <si>
    <t>Dani</t>
  </si>
  <si>
    <t>Smanjenje broja bolničkih infekcija 
(A892002,A892004)</t>
  </si>
  <si>
    <t>Smanjenje najduže liste čekanja
(A892001)</t>
  </si>
  <si>
    <t xml:space="preserve">Broj infekcija /
1000 Bolno opskrbnih dana </t>
  </si>
  <si>
    <t>Broj slučaja</t>
  </si>
  <si>
    <t>Broj poroda</t>
  </si>
  <si>
    <t xml:space="preserve">Projekt „Predavanja o Velebitu za škole i vrtiće s oznakom Eko škola“ </t>
  </si>
  <si>
    <t>Napraviti predavanja o najvećoj hrvatskoj planini Velebitu za osnovne i srednje škole, te vrtiće s certifikatom „Eko škola“ u dvije županije (Primorsko-goranskoj i Zadarskoj županiji) koje geografski gravitiraju Velebitu tijekom drugog polugodišta tekuće školske godine. Cilj projekta je edukacija školske djece o prirodnim vrijednostima i posebnostima UNESCO Rezervata biosfere ,,Planina Velebit"</t>
  </si>
  <si>
    <r>
      <rPr>
        <i/>
        <u/>
        <sz val="11"/>
        <color theme="1"/>
        <rFont val="Arial"/>
        <family val="2"/>
        <charset val="238"/>
      </rPr>
      <t>Zakonske i druge pravne osnove</t>
    </r>
    <r>
      <rPr>
        <sz val="11"/>
        <color theme="1"/>
        <rFont val="Arial"/>
        <family val="2"/>
        <charset val="238"/>
      </rPr>
      <t xml:space="preserve">
Zakon o odgoju i obrazovanju u osnovnoj i srednjoj školi (NN  87/08, 86/09, 92/10, 105/10, 90/11, 5/12, 16/12, 86/12, 126/12, 94/13, 152/14, 07/17, 68/18)
Pravilnik o uvjetima i postupku izbora učitelja za rad u hrvatskoj nastavi u inozemstvu Kurikulum hrvatske nastave u inozemstvu (NN 41/09)</t>
    </r>
  </si>
  <si>
    <t>A653028</t>
  </si>
  <si>
    <t>DODATNI PORODILJNI DOPUST I OPREMA ZA NOVOROĐENO DIJETE</t>
  </si>
  <si>
    <t>A792009</t>
  </si>
  <si>
    <t>PREVENCIJA NASILJA NAD I MEĐU DJECOM I MLADIMA</t>
  </si>
  <si>
    <t>A653006</t>
  </si>
  <si>
    <t>AFIRMACIJA PRAVA I ZAŠTITA DJECE</t>
  </si>
  <si>
    <t>broj mjera stručne pomoći u ostvarivanju skrbi o djetetu</t>
  </si>
  <si>
    <t>A781002; A781003
Zakon o financiranju javnih potreba u kulturi (NN 47/90, 27/93, 38/09)
Poziv za predlaganje programa javnih potreba u kulturi Republike Hrvatske za 2019. godinu</t>
  </si>
  <si>
    <t>A781014
Zakon o financiranju javnih potreba u kulturi (NN 47/90, 27/93, 38/09)
Poziv za predlaganje programa javnih potreba u kulturi Republike Hrvatske za 2019. godinu</t>
  </si>
  <si>
    <t>K565018
Zakon o financiranju javnih potreba u kulturi (NN 47/90, 27/93, 38/09)
Poziv za predlaganje programa javnih potreba u kulturi Republike Hrvatske za 2019. godinu</t>
  </si>
  <si>
    <t>3.629.556,00*
(1.814.778,00)</t>
  </si>
  <si>
    <t>3.739.296,00*
(1.869.648,00)</t>
  </si>
  <si>
    <t>3.849.344,00*
(1.924.672,00)</t>
  </si>
  <si>
    <t>A558049</t>
  </si>
  <si>
    <t>PROVEDBA MJERA OBITELJSKE I POPULACIJSKE POLITIKE</t>
  </si>
  <si>
    <t>A558049 PROVEDBA MJERA OBITELJSKE I POPULACIJSKE POLITIKE</t>
  </si>
  <si>
    <t>Broj organiziranih događanja s ciljem senzibilizacije javnosti o ulozi i značaju obitelji</t>
  </si>
  <si>
    <t>Broj financiranih jednogodišnjih projekata organizacija civilnog društva iz područja podrške obitelji</t>
  </si>
  <si>
    <t>A653006 AFIRMACIJA PRAVA I ZAŠTITA DJECE</t>
  </si>
  <si>
    <t>Broj dodijeljenih Nagrada za promicanje prava djeteta</t>
  </si>
  <si>
    <t>Udio provednih promidžbenih aktinosti u ukupnom broju planiranih promidžbenih aktivnosti</t>
  </si>
  <si>
    <t>Broj financiranih jednogodišnjih projekata organizacija civilnog društva iz područja zaštite prava djece</t>
  </si>
  <si>
    <t>A653028 DODATNI PORODILJNI DOPUST I OPREMA ZA NOVOROĐENO DIJETE</t>
  </si>
  <si>
    <t>Broj korisnika obuhvaćen navedenim naknadama plaće, novčanim naknadama i novčanim potporama</t>
  </si>
  <si>
    <t>135 000</t>
  </si>
  <si>
    <r>
      <t>*</t>
    </r>
    <r>
      <rPr>
        <sz val="9"/>
        <color theme="1"/>
        <rFont val="Arial"/>
        <family val="2"/>
        <charset val="238"/>
      </rPr>
      <t>ukupni iznosi i vrijednost planirani na aktivnostima, a u zagradama iznosi i vrijednosti planirani za programe usmjerene djeci</t>
    </r>
  </si>
  <si>
    <t>A792009 PREVENCIJA NASILJA NAD I MEĐU DJECOM I MLADIMA</t>
  </si>
  <si>
    <t>Broj financiranih jednogodišnjih projekata organizacija civilnog društva</t>
  </si>
  <si>
    <t xml:space="preserve">601 - Zaštita, očuvanje i unaprjeđenj zdravlja - A884001 - Unaprjeđenje i očuvanje zdravlja pučanstva kroz javnozdravstvenu djelatnost: 
Cilj:  očuvanje i unaprijeđenje zdravlja djece </t>
  </si>
  <si>
    <t>3601 - Zaštita, očuvanje i unaprjeđenj zdravlja  - T884003 Operativni program Učinkoviti ljudski potencijali - Provedba projekta Živjeti zdravo</t>
  </si>
  <si>
    <r>
      <t>A892001 (</t>
    </r>
    <r>
      <rPr>
        <b/>
        <sz val="11"/>
        <color theme="1"/>
        <rFont val="Arial"/>
        <family val="2"/>
        <charset val="238"/>
      </rPr>
      <t>3605-sigurnost građana i prava na zdravstvene usluge</t>
    </r>
    <r>
      <rPr>
        <sz val="11"/>
        <color theme="1"/>
        <rFont val="Arial"/>
        <family val="2"/>
        <charset val="238"/>
      </rPr>
      <t xml:space="preserve"> - cilj: zaštita, očuvanje i unapređenje zdravlja djece), 
K892002, K892004 (</t>
    </r>
    <r>
      <rPr>
        <b/>
        <sz val="11"/>
        <color theme="1"/>
        <rFont val="Arial"/>
        <family val="2"/>
        <charset val="238"/>
      </rPr>
      <t>3602-investicije u zdravstvenu infrastrukturu</t>
    </r>
    <r>
      <rPr>
        <sz val="11"/>
        <color theme="1"/>
        <rFont val="Arial"/>
        <family val="2"/>
        <charset val="238"/>
      </rPr>
      <t xml:space="preserve"> - cilj: omogućiti pacijentima dječje dobi, kao posebno ranjivoj skupini, najviši standard dijagnostike i liječenja u okviru bolničke zdravstvene skrbi)</t>
    </r>
  </si>
  <si>
    <t xml:space="preserve">broj slučajeva/ pacijenata (dob od 0-19)  u odnosu na ukupan broj slučajeva </t>
  </si>
  <si>
    <t xml:space="preserve">KLINIČKI BOLNIČKI CENTAR IZRAVNA KAPITALNA ULAGANJA </t>
  </si>
  <si>
    <t xml:space="preserve">K882002 - 3602 - Investicije u zdravstvenu infrastrukturu ;   Cilj:  Zaštita, očuvanje i unapređenje zdravlja    
A882001 - 3605 - Sigurnost građana i pravo na zdravstvene usluge  Cilj:  Zaštita, očuvanje i unapređenje zdravlja    </t>
  </si>
  <si>
    <t>AKTIVNOST / PROJEKT /KONTO</t>
  </si>
  <si>
    <t>SIGURNOST GRAĐANA I PRAVA NA ZDRAVSTVENE USLUGE</t>
  </si>
  <si>
    <t>A891001</t>
  </si>
  <si>
    <t xml:space="preserve">ADMINISTRACIJA I UPRAVLJANJE </t>
  </si>
  <si>
    <t>Povećanje broja dječjih pacijenata obrađenih u dnevnim bolnicama.</t>
  </si>
  <si>
    <t>broj obrađene djece putem dnevnih bolnica (godišnje)</t>
  </si>
  <si>
    <t>A893001</t>
  </si>
  <si>
    <t>3605 - SIGURNOST GRAĐANA I PRAVA NA ZDRAVSTVENE USLUGE 
Cilj: Zaštita, očuvanje i unapređenje zdravlja maloljetnih osoba kroz osiguranje pravovremene odgovarajuće zdravst. skrbi</t>
  </si>
  <si>
    <t>Međutim, napominjemo da obzirom na specifičnost djelatnosti Klinike i veliki utjecaj vanjskih i unutarnjih čimbenika moguća su čak i značajna odstupanja realizacije plana Dječjeg proračuna u odnosu na planirani, te odstupanja pokazatelja rezultata. Neki od značajnih čimbenika su:
- potencijalne epidemije i pandemije, osobitno emergentnih i reemergentnih zaraznih bolesti koje značajno utječu na povećanje planiranih rashoda i izdataka (epidemija gripe, epidemije potencijalnih opasnih uzročnika, epidemije ospica  i sl.)                                                                                                                                                                                                 - sve veći broj hospitalizacija i liječenja djece s teškim, kroničnim i malignim bolestima, te kompliciranim intrahospitalnim infekcijama
- nepredvidivi troškovi popravaka građevina i opreme radi dotrajalosti i starosti infrastrukture Klinike (nepredvidivi troškovi interventnog održavanja građevina i oprema)</t>
  </si>
  <si>
    <t>Broj slučajeva dnevne bolnice dječjih odjela Klinike</t>
  </si>
  <si>
    <t>Broj hospitaliziranih / stacionarnih  maloljetnih bolesnika</t>
  </si>
  <si>
    <t>broj slučajeva - dnevna fluktuacija</t>
  </si>
  <si>
    <t>godišnji broj bolesnika</t>
  </si>
  <si>
    <t>26459
MINISTARSTVO ZDRAVSTVA</t>
  </si>
  <si>
    <t>K793010</t>
  </si>
  <si>
    <t>K793010 - 3602 - INVESTICIJE U ZDRAVSTVENU INFRASTRUKTURU 
Cilj: unaprjeđenje sveobuhvatne zaštite zdravlja djece</t>
  </si>
  <si>
    <t>K793010 - IZGRADNJA NACIONALNE DJEČJE BOLNICE U ZAGREBU  - financiranje izrade projektne dokumentacije (Idejni, glavni i izvedbeni projekt)</t>
  </si>
  <si>
    <t>izrađena projektna dokumentacija</t>
  </si>
  <si>
    <t>A789006 - 3601 - Zaštita, očuvanje i unaprjeđenje zdravlja  - Cilj: Unaprjeđenje zdravlja djece kroz promicanje dojenja i prevenciju neanamjernih nesreća kod djece
A618207 - 3604 - Upravljanje u sustavu zdravstva - Cilj: Unaprjeđenje zdravlja djece kroz promicanje dojenja i prevenciju neanamjernih nesreća kod djece</t>
  </si>
  <si>
    <t>Broj reocijenjenih rodilišta</t>
  </si>
  <si>
    <t>Tisak materijala</t>
  </si>
  <si>
    <t>plakat i letak o promicanju dojenja i plakat za prevenciju nenamjernih nesreća kod djece</t>
  </si>
  <si>
    <t>IZGRADNJA NACIONALNE DJEČJE BOLNICE U ZAGREBU </t>
  </si>
  <si>
    <t>P3905
3. Promoviranje aktivnosti kojima se potiče kultura pismenosti i čitanja, jezičnog i tradicijskog nasljeđa, kvalitetnih knjiga, slikovnica i igračaka za djecu</t>
  </si>
  <si>
    <t>A781002</t>
  </si>
  <si>
    <t xml:space="preserve">P3903
4. Promicanje programa vizualnih umjetnosti te inovativnih umjetničkih i kulturnih praksi namijenjenih djeci </t>
  </si>
  <si>
    <t>A630048</t>
  </si>
  <si>
    <t>A630000 izvor 11</t>
  </si>
  <si>
    <t>A630000 izvor 41</t>
  </si>
  <si>
    <t>2809 UPRAVLJANJE ZATVORSKIM I PROBACIJSKIM SUSTAVOM 
Naziv cilja: Zatvorenik kao roditelj</t>
  </si>
  <si>
    <t>A1034</t>
  </si>
  <si>
    <t>POSEBNO SKUPI LIJEKOVI</t>
  </si>
  <si>
    <t>Osiguranje posebno skupih lijekova</t>
  </si>
  <si>
    <t xml:space="preserve">Kontinuirana opskrba posebno skupim lijekovima </t>
  </si>
  <si>
    <t xml:space="preserve">Proširenje liste posebno skupih lijekova u skladu s medicinskim potrebama i novim tehnologijama liječenja </t>
  </si>
  <si>
    <t>sredstva izražena u kunama</t>
  </si>
  <si>
    <t>A1031</t>
  </si>
  <si>
    <t>ORTOPEDSKI UREĐAJI I POMAGALA</t>
  </si>
  <si>
    <t>Opskrba ortopedskim i drugim pomagalima s popisa pomagala</t>
  </si>
  <si>
    <t>Kontinuirana opskrba ortopedskih uređaja i pomagala s Osnovne i Dodatne liste pomagala Zavoda</t>
  </si>
  <si>
    <t xml:space="preserve">Proširenje Osnovne i Dodatne liste pomagala u skladu s novim tehnologijama liječenja </t>
  </si>
  <si>
    <t>A1030</t>
  </si>
  <si>
    <t>LIJEKOVI NA RECEPTE</t>
  </si>
  <si>
    <t>Opskrba lijekovima s Osnovne i Dopunske liste lijekova Zavoda</t>
  </si>
  <si>
    <t>Kontinuirana opskrba lijekovima s Osnovne i Dopunske liste lijekova Zavoda</t>
  </si>
  <si>
    <t xml:space="preserve">Proširenje Osnovne i Dopunske liste lijekova u skladu s novim tehnologijama liječenja </t>
  </si>
  <si>
    <t>A1032</t>
  </si>
  <si>
    <t>BOLNIČKA ZDRAVSTVENA ZAŠTITA</t>
  </si>
  <si>
    <t xml:space="preserve">Provođenje bolničke zdravstvene zaštite </t>
  </si>
  <si>
    <t>dijagnosticiranje, liječenje i medicinska rehabilitacija te boravak bolesnika u bolnicama</t>
  </si>
  <si>
    <t>osiguranje kontinuiteta i dostupnosti bolničke zdravstvene zaštite</t>
  </si>
  <si>
    <t>A1033</t>
  </si>
  <si>
    <t>SPECIJALISTIČKO-KONZILIJARNA ZDRAVSTVENA ZAŠTITA IZVANBOLNIČKA</t>
  </si>
  <si>
    <t xml:space="preserve">Provođenje specijalističko - konzilijarne izvanbolničke zdravstvene zaštite </t>
  </si>
  <si>
    <t>osiguranje kontinuiteta i dostupnosti specijalističko - konzilijarne  zdravstvene zaštite</t>
  </si>
  <si>
    <t>A1029</t>
  </si>
  <si>
    <t>PRIMARNA ZDRAVSTVENA ZAŠTITA</t>
  </si>
  <si>
    <t xml:space="preserve">Provođenje primarne zdravstvene zaštite </t>
  </si>
  <si>
    <t>osiguranje kontinuiteta i dostupnosti primarne zdravstvene zaštite</t>
  </si>
  <si>
    <t>očuvanje i unapređenje zdravlja, sprečavanje bolesti, rano otkrivanje bolesti, pravodobno liječenje te zdravstvena njega i rehabilitacija</t>
  </si>
  <si>
    <t xml:space="preserve"> broj    </t>
  </si>
  <si>
    <t>Stupanj stipendiranih učenika koji su uspješno završili školsku godinu</t>
  </si>
  <si>
    <t>Broj projekata udruga na otocima
kojima je dodijeljena potpora</t>
  </si>
  <si>
    <t>45 000</t>
  </si>
  <si>
    <t>1 160</t>
  </si>
  <si>
    <t>2 290</t>
  </si>
  <si>
    <t>61 920</t>
  </si>
  <si>
    <t>67 320</t>
  </si>
  <si>
    <t>71 190</t>
  </si>
  <si>
    <t>74 970</t>
  </si>
  <si>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Zakon o sustavu državne uprave (NN 150/11, 12/13, 93/16 , 104/16)
U okviru ove aktivnosti osiguravaju se sredstva za pokriće troškova plaća i ostalih rashoda za zaposlene Ministarstva (jubilarne nagrade, otpremnine, pomoći i slično). Također, na aktivnosti se planiraju sredstva za pokriće materijalnih rashoda koji nastaju u redovnom poslovanju Ministarstva u sjedištu i na lokacijama na kojima su smješteni inspektori prosvjetne inspekcije, kao što su troškovi energije, komunalnih usluga, usluga čišćenja, pošte, prijevoza, uredskog materijala, službenih putovanja, raznih intelektualnih usluga i slično.</t>
    </r>
  </si>
  <si>
    <r>
      <rPr>
        <i/>
        <u/>
        <sz val="11"/>
        <color theme="1"/>
        <rFont val="Arial"/>
        <family val="2"/>
        <charset val="238"/>
      </rPr>
      <t>Zakonske i druge pravne osnove</t>
    </r>
    <r>
      <rPr>
        <sz val="11"/>
        <color theme="1"/>
        <rFont val="Arial"/>
        <family val="2"/>
        <charset val="238"/>
      </rPr>
      <t xml:space="preserve">:
Članak 89. i 89. a Zakona o odgoju i obrazovanju u osnovnoj i srednjoj školi (NN  87/08, 86/09, 92/10, 105/10, 90/11, 5/12, 16/12, 86/12, 126/12, 94/13, 152/14, 07/17, 68/18).
Na navedenoj poziciji osiguravaju se sredstva za naknadu za rad i putne troškove Nacionalnog vijeća, kao i naknade za rad i putne troškove radnim tijelima koje osniva Nacionalno vijeće. Nacionalno vijeće ima predsjednika i 14 članova. Na prijedlog Vlade RH Nacionalno vijeće imenuje i razrješava Hrvatski sabor. Predsjednika imenuje svake četiri godine, a svake dvije godine imenuje po sedam članova Nacionalnog vijeća. </t>
    </r>
  </si>
  <si>
    <r>
      <rPr>
        <i/>
        <u/>
        <sz val="11"/>
        <color theme="1"/>
        <rFont val="Arial"/>
        <family val="2"/>
        <charset val="238"/>
      </rPr>
      <t>Zakonske i druge pravne osnove:</t>
    </r>
    <r>
      <rPr>
        <sz val="11"/>
        <color theme="1"/>
        <rFont val="Arial"/>
        <family val="2"/>
        <charset val="238"/>
      </rPr>
      <t xml:space="preserve"> 
Zakon o odgoju i obrazovanju u osnovnoj i srednjoj školi, Nacionalni program prevencije ovisnosti u odgojno-obrazovnom sustavu, te djecu i mlade u sustavu socijalne skrbi; Pravilnik o načinu postupanja odgojno-obrazovnih radnika školskih ustanova u poduzimanju mjera zaštite prava učenika te prijave svakog kršenja tih prava nadležnim tijelima; Protokol o postupanju u slučaju nasilja među djecom i mladima; Protokol o postupanju u slučaju obiteljskog nasilja; Protokol o pokretanju psihološko kriznih intervencija u sustavu odgoja i obrazovanja; Nacionalna strategija suzbijanja zlouporabe droga i Nacionalni akcijski plan suzbijanja zlouporabe droga u Republici Hrvatskoj</t>
    </r>
  </si>
  <si>
    <t>Financiranje djelatnosti Hrvatske zajednice tehničke kulture i njenih 16 saveza</t>
  </si>
  <si>
    <r>
      <rPr>
        <i/>
        <u/>
        <sz val="11"/>
        <color theme="1"/>
        <rFont val="Arial"/>
        <family val="2"/>
        <charset val="238"/>
      </rPr>
      <t>Zakonske i druge prave osnove:</t>
    </r>
    <r>
      <rPr>
        <sz val="11"/>
        <color theme="1"/>
        <rFont val="Arial"/>
        <family val="2"/>
        <charset val="238"/>
      </rPr>
      <t xml:space="preserve"> 
Zakon o odgoju i obrazovanju u osnovnoj i srednjoj školi, Kurikulum hrvatske nastave u inozemstvu, Pravilnik o uvjetima i postupku izbora učitelja za rad u hrvatskoj nastavi u inozemstvu
Organiziranje i provođenje hrvatske nastave u inozemstvu – nastave hrvatskoga jezika i kulture za pripadnike hrvatske manjine i hrvatskoga iseljeništva u 20 država. Posebni su ciljevi osiguravanje infrastrukture za uspješan i aktivan rad nastavnika hrvatske nastave, organiziranje pripremnih seminara za novoizabrane učitelje, stručnih seminara za učitelje u sustavu te suradnja s domaćim i nadležnim inozemnim institucijama</t>
    </r>
  </si>
  <si>
    <t>4 971</t>
  </si>
  <si>
    <t>5 000</t>
  </si>
  <si>
    <r>
      <rPr>
        <i/>
        <u/>
        <sz val="11"/>
        <color theme="1"/>
        <rFont val="Arial"/>
        <family val="2"/>
        <charset val="238"/>
      </rPr>
      <t>Zakonske i druge pravne osnove:</t>
    </r>
    <r>
      <rPr>
        <sz val="11"/>
        <color theme="1"/>
        <rFont val="Arial"/>
        <family val="2"/>
        <charset val="238"/>
      </rPr>
      <t xml:space="preserve">
Zakon o udrugama, Zakon o igrama na sreću, Uredba o kriterijima za utvrđivanje korisnika i načinu raspodjele dijela prihoda od igara na sreću, Uredba o kriterijima, mjerilima i postupcima financiranja i ugovaranja programa i projekata od interesa za opće dobro koje provode udruge, Odluka o financijskome planu raspodjele sredstava namijenjenih financiranju projekata udruga koje djeluju u području izvaninstitucionalnoga odgoja i obrazovanja djece i mladih</t>
    </r>
  </si>
  <si>
    <r>
      <rPr>
        <i/>
        <u/>
        <sz val="11"/>
        <color theme="1"/>
        <rFont val="Arial"/>
        <family val="2"/>
        <charset val="238"/>
      </rPr>
      <t>Zakonske i druge pravne osnove:</t>
    </r>
    <r>
      <rPr>
        <sz val="11"/>
        <color theme="1"/>
        <rFont val="Arial"/>
        <family val="2"/>
        <charset val="238"/>
      </rPr>
      <t xml:space="preserve"> 
Zakon o odgoju i obrazovanju u osnovnoj i srednjoj školi, Zakon o udžbenicima za osnovnu i srednju školu, Zakon o odgoju i obrazovanju na jeziku i pismu nacionalnih manjina
U sklopu aktivnosti osiguravaju se sredstva za financiranje provedbe odgoja i obrazovanja na jeziku i pismu nacionalnih manjina u skladu sa Zakonom o odgoju i obrazovanju na jeziku i pismu nacionalnih manjina.</t>
    </r>
  </si>
  <si>
    <t>73 885</t>
  </si>
  <si>
    <t>74 885</t>
  </si>
  <si>
    <t>75 500</t>
  </si>
  <si>
    <t>76 300</t>
  </si>
  <si>
    <t>14 714</t>
  </si>
  <si>
    <t>14 400</t>
  </si>
  <si>
    <t>14 200</t>
  </si>
  <si>
    <t>14 000</t>
  </si>
  <si>
    <r>
      <rPr>
        <i/>
        <u/>
        <sz val="11"/>
        <color theme="1"/>
        <rFont val="Arial"/>
        <family val="2"/>
        <charset val="238"/>
      </rPr>
      <t xml:space="preserve">Zakonske i druge pravne osnove: 
</t>
    </r>
    <r>
      <rPr>
        <sz val="11"/>
        <color theme="1"/>
        <rFont val="Arial"/>
        <family val="2"/>
        <charset val="238"/>
      </rPr>
      <t xml:space="preserve">Zakon o odgoju i obrazovanju u osnovnoj i srednjoj školi
</t>
    </r>
    <r>
      <rPr>
        <i/>
        <u/>
        <sz val="11"/>
        <color theme="1"/>
        <rFont val="Arial"/>
        <family val="2"/>
        <charset val="238"/>
      </rPr>
      <t xml:space="preserve">Opis aktivnosti: </t>
    </r>
    <r>
      <rPr>
        <sz val="11"/>
        <color theme="1"/>
        <rFont val="Arial"/>
        <family val="2"/>
        <charset val="238"/>
      </rPr>
      <t>European Schoolnet je mreža 34 europskih ministarstava obrazovanja, sa sjedištem u Bruxellesu. Kao neprofitnoj organizaciji, cilj im je stvoriti inovacije u učenju i učenju ključnih zainteresiranih strana: ministarstava obrazovanja, škola, nastavnika. Sredstava su osigurana za članstvo u mreži europskih škola European schoolnet.</t>
    </r>
  </si>
  <si>
    <r>
      <rPr>
        <i/>
        <u/>
        <sz val="11"/>
        <color theme="1"/>
        <rFont val="Arial"/>
        <family val="2"/>
        <charset val="238"/>
      </rPr>
      <t xml:space="preserve">Zakonske i druge pravne osnove: 
</t>
    </r>
    <r>
      <rPr>
        <sz val="11"/>
        <color theme="1"/>
        <rFont val="Arial"/>
        <family val="2"/>
        <charset val="238"/>
      </rPr>
      <t xml:space="preserve">Zakon o udžbenicima za osnovnu i srednju školu, Zakon o zaštiti vojnih i civilnih invalida rata, Zakon o protuminskom djelovanju, Zakon o socijalnoj skrbi
</t>
    </r>
    <r>
      <rPr>
        <i/>
        <u/>
        <sz val="11"/>
        <color theme="1"/>
        <rFont val="Arial"/>
        <family val="2"/>
        <charset val="238"/>
      </rPr>
      <t>Opis aktivnosti:</t>
    </r>
    <r>
      <rPr>
        <sz val="11"/>
        <color theme="1"/>
        <rFont val="Arial"/>
        <family val="2"/>
        <charset val="238"/>
      </rPr>
      <t>Provedbu mjere Osiguranje potpore učenicima osnovnih i srednjih škola koji žive u nepovoljnim socioekonomskim prilikama Ministarstvo znanosti i obrazovanja provodi u okviru intersektorske suradnje s Ministarstvom za demografiju, obitelj, mlade i socijalnu politiku, Hrvatskim centrom za razminiranje, Centrima za socijalnu skrb i uredima državne uprave nadležnima za ostvarivanje prava vojnih i civilnih invalida rata. Stoga se na ovoj aktivnosti planira sufinanciranje udžbenika i tableta za frontalnu provedbu kurikularne reforme.</t>
    </r>
  </si>
  <si>
    <r>
      <rPr>
        <i/>
        <u/>
        <sz val="11"/>
        <color theme="1"/>
        <rFont val="Arial"/>
        <family val="2"/>
        <charset val="238"/>
      </rPr>
      <t xml:space="preserve">Zakonske i druge pravne osnove: 
</t>
    </r>
    <r>
      <rPr>
        <sz val="11"/>
        <color theme="1"/>
        <rFont val="Arial"/>
        <family val="2"/>
        <charset val="238"/>
      </rPr>
      <t xml:space="preserve">Nacionalna strategija za uključivanje Roma 2013.-2020. godine; Zakon o odgoju i obrazovanju na jeziku i pismu nacionalnih manjina
</t>
    </r>
    <r>
      <rPr>
        <i/>
        <u/>
        <sz val="11"/>
        <color theme="1"/>
        <rFont val="Arial"/>
        <family val="2"/>
        <charset val="238"/>
      </rPr>
      <t xml:space="preserve">Opis aktivnosti:
</t>
    </r>
    <r>
      <rPr>
        <sz val="11"/>
        <color theme="1"/>
        <rFont val="Arial"/>
        <family val="2"/>
        <charset val="238"/>
      </rPr>
      <t>Ministarstvo temeljem Nacionalne strategije za uključivanje Roma 2013.-2020. godine osigurava sredstva za provedbu aktivnosti definirani navedenom strategijom. Ministarstvo na ovoj aktivnosti osigurava sredstva za stipendije za učenike srednjih škola, pripadnike romske nacionalne manjine za vrijeme redovnog školovanja, sukladno javnom pozivu. Mjesečna stipendija iznosi 500 kuna, odnosno 300 kuna ukoliko učenik mijenja program školovanja tijekom svog obrazovanja.</t>
    </r>
  </si>
  <si>
    <r>
      <rPr>
        <i/>
        <u/>
        <sz val="11"/>
        <color theme="1"/>
        <rFont val="Arial"/>
        <family val="2"/>
        <charset val="238"/>
      </rPr>
      <t xml:space="preserve">Zakonske i druge pravne osnove:
</t>
    </r>
    <r>
      <rPr>
        <sz val="11"/>
        <color theme="1"/>
        <rFont val="Arial"/>
        <family val="2"/>
        <charset val="238"/>
      </rPr>
      <t xml:space="preserve">Zakon o odgoju i obrazovanju u osnovnoj i srednjoj školi
</t>
    </r>
    <r>
      <rPr>
        <i/>
        <u/>
        <sz val="11"/>
        <color theme="1"/>
        <rFont val="Arial"/>
        <family val="2"/>
        <charset val="238"/>
      </rPr>
      <t xml:space="preserve">Opis aktivnosti:
</t>
    </r>
    <r>
      <rPr>
        <sz val="11"/>
        <color theme="1"/>
        <rFont val="Arial"/>
        <family val="2"/>
        <charset val="238"/>
      </rPr>
      <t>Raspodjela financijskih sredstava za sufinanciranje rada privatnih alternativnih škola s pravom javnosti koje su dobile odobrenje za rad i dostavile podatke o upisu učenika u školskoj godini. Cilj je razvijanje učinkovite mreže odgojno-obrazovnih ustanova i kvalifikacija/programa/kurikuluma usmjerenih k razvoju ljudskih potencijala te usklađenih s potrebama društva i tržišta rada i pružati potporu učenicima osnovnih i srednjih škola u razvoju kompetencija u skladu s njihovim sposobnostima.</t>
    </r>
  </si>
  <si>
    <t>1 100</t>
  </si>
  <si>
    <t>1 150</t>
  </si>
  <si>
    <t>1 200</t>
  </si>
  <si>
    <r>
      <rPr>
        <i/>
        <u/>
        <sz val="11"/>
        <color theme="1"/>
        <rFont val="Arial"/>
        <family val="2"/>
        <charset val="238"/>
      </rPr>
      <t xml:space="preserve">Zakonske i druge pravne osnove:
</t>
    </r>
    <r>
      <rPr>
        <sz val="11"/>
        <color theme="1"/>
        <rFont val="Arial"/>
        <family val="2"/>
        <charset val="238"/>
      </rPr>
      <t xml:space="preserve">Zakon o Agenciji za strukovno obrazovanje i obrazovanje odraslih, Ka2 Strategic Partnership Project, broj 2018-1-LT01-KA202-046939
</t>
    </r>
    <r>
      <rPr>
        <i/>
        <u/>
        <sz val="11"/>
        <color theme="1"/>
        <rFont val="Arial"/>
        <family val="2"/>
        <charset val="238"/>
      </rPr>
      <t xml:space="preserve">Opis aktivnosti:
</t>
    </r>
    <r>
      <rPr>
        <sz val="11"/>
        <color theme="1"/>
        <rFont val="Arial"/>
        <family val="2"/>
        <charset val="238"/>
      </rPr>
      <t>Nositelje projekta je Komora za trgovinu, industriju i obrta iz Litve.  
Cilj projekta je podići svijest o vrijednosti naukovanja i drugih oblika učenja temeljenog na radu poput stažiranja i pripravništva putem razvoja platforme i online alata za benchmarking (mjerenje, uspoređivanje i samouspoređivanje) osiguravanja kvalitete u naukovanjima i učenju temeljenom na radu. Projektom je predviđen razvoj dva online benchmarking alata, jedan namijenjen ustanova za strukovno obrazovanje, a drugi poslodavcima koji pružaju mogućnosti naukovanja i učenja temeljenog na radu.</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</si>
  <si>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uspostavi institucionalnog okvira za korištenje strukturnih instrumenata Europske unije u Republici Hrvatskoj za razdoblje 2007. – 2013.; Uredba o tijelima u sustavu upravljanja i kontrole korištenja strukturnih fondova Europske unije u Republici Hrvatskoj; Zakon o uspostavi institucionalnog okvira za provedbu europskih strukturnih i investicijskih fondova u Republici Hrvatskoj u financijskom razdoblju 2014. – 2020.
</t>
    </r>
    <r>
      <rPr>
        <i/>
        <u/>
        <sz val="11"/>
        <color theme="1"/>
        <rFont val="Arial"/>
        <family val="2"/>
        <charset val="238"/>
      </rPr>
      <t xml:space="preserve">Opis aktivnosti: 
</t>
    </r>
    <r>
      <rPr>
        <sz val="11"/>
        <color theme="1"/>
        <rFont val="Arial"/>
        <family val="2"/>
        <charset val="238"/>
      </rPr>
      <t>ASOO određuje se za obavljanje poslova Posredničkoga tijela razine 2 za provedbu mjera i prioritetnih osi u području obrazovanja u okviru Operativnog programa Učinkoviti ljudski potencijali 2014.-2020. Planirana sredstva na ovoj aktivnosti predviđena su za obavljanje poslova Posredničkoga tijela.</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</si>
  <si>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Agenciji za strukovno obrazovanje i obrazovanje odraslih; Nacionalni okvirni kurikulum za predškolski odgoj te opće obvezno i srednjoškolsko obrazovanje (Ministarstvo znanosti, obrazovanja i sporta, srpanj, 2010.); Strategija obrazovanja, znanosti i tehnologije; Zakon o odgoju i obrazovanju u osnovnoj i srednjoj školi; Zakon o strukovnom obrazovanju; Zakon o obrtu; Zakon o Hrvatskom kvalifikacijskom okviru; Program razvoja sustava strukovnog obrazovanja i osposobljavanja 2016. – 2020.; Zakon o udžbenicima za osnovnu i srednju školu
</t>
    </r>
    <r>
      <rPr>
        <i/>
        <u/>
        <sz val="11"/>
        <color theme="1"/>
        <rFont val="Arial"/>
        <family val="2"/>
        <charset val="238"/>
      </rPr>
      <t>Opis aktivnosti</t>
    </r>
    <r>
      <rPr>
        <i/>
        <sz val="11"/>
        <color theme="1"/>
        <rFont val="Arial"/>
        <family val="2"/>
        <charset val="238"/>
      </rPr>
      <t xml:space="preserve">:
</t>
    </r>
    <r>
      <rPr>
        <sz val="11"/>
        <color theme="1"/>
        <rFont val="Arial"/>
        <family val="2"/>
        <charset val="238"/>
      </rPr>
      <t>Proračunska aktivnost planirana je s ciljem poboljšanja trenutno važećih nastavnih planova/strukovnih kurikuluma te odobravanje pomoćnih nastavnih sredstava.</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</si>
  <si>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Agenciji za strukovno obrazovanje i obrazovanje odraslih; Nacionalni okvirni kurikulum za predškolski odgoj te opće obvezno i srednjoškolsko obrazovanje (Ministarstvo znanosti, obrazovanja i sporta, srpanj, 2010.); Strategija obrazovanja, znanosti i tehnologije; Zakon o odgoju i obrazovanju u osnovnoj i srednjoj školi; Zakon o strukovnom obrazovanju; Zakon o obrtu; Zakon o stručno - pedagoškom nadzoru; Zakon o prosvjetnoj inspekciji; Zakon o Hrvatskom kvalifikacijskom okviru; Program razvoja sustava strukovnog obrazovanja i osposobljavanja 2016. – 2020.
</t>
    </r>
    <r>
      <rPr>
        <i/>
        <u/>
        <sz val="11"/>
        <color theme="1"/>
        <rFont val="Arial"/>
        <family val="2"/>
        <charset val="238"/>
      </rPr>
      <t>Opis aktivnosti</t>
    </r>
    <r>
      <rPr>
        <i/>
        <sz val="11"/>
        <color theme="1"/>
        <rFont val="Arial"/>
        <family val="2"/>
        <charset val="238"/>
      </rPr>
      <t xml:space="preserve">: 
</t>
    </r>
    <r>
      <rPr>
        <sz val="11"/>
        <color theme="1"/>
        <rFont val="Arial"/>
        <family val="2"/>
        <charset val="238"/>
      </rPr>
      <t>Planirani iznosi unutar aktivnosti odnose se na planiranje i provedbu stručnih usavršavanja nastavnika i ravnatelja ustanova za strukovno obrazovanje te na provođenje stručno-pedagoški uvida/nadzora s ciljem unapređenja kvalitete njihova rada</t>
    </r>
  </si>
  <si>
    <r>
      <rPr>
        <i/>
        <u/>
        <sz val="11"/>
        <color theme="1"/>
        <rFont val="Arial"/>
        <family val="2"/>
        <charset val="238"/>
      </rPr>
      <t>Zakonske i druge pravne osnove:</t>
    </r>
    <r>
      <rPr>
        <sz val="11"/>
        <color theme="1"/>
        <rFont val="Arial"/>
        <family val="2"/>
        <charset val="238"/>
      </rPr>
      <t xml:space="preserve"> 
Zakon o Agenciji za mobilnost i programe EU; Ugovori s Europskom komisijom o provedbi programa i projekata; Odluka Europskog parlamenta br. 1288/2013 o uspostavljanju Erasmus+ programa za obrazovanje, osposobljavanje, mlade i sport.
</t>
    </r>
    <r>
      <rPr>
        <i/>
        <u/>
        <sz val="11"/>
        <color theme="1"/>
        <rFont val="Arial"/>
        <family val="2"/>
        <charset val="238"/>
      </rPr>
      <t>Opis aktivnosti:</t>
    </r>
    <r>
      <rPr>
        <sz val="11"/>
        <color theme="1"/>
        <rFont val="Arial"/>
        <family val="2"/>
        <charset val="238"/>
      </rPr>
      <t xml:space="preserve"> 
Erasmus+ je najveći program Europske unije za obrazovanje, osposobljavanje, mlade i sport te obuhvaća razdoblje od 2014. do 2020. godine. Program je posebno usmjeren povezivanju obrazovanja, osposobljavanja i sektora mladih s poslovnim sektorom, te je otvoren za njihove zajedničke projekte. </t>
    </r>
  </si>
  <si>
    <t>2 000</t>
  </si>
  <si>
    <t>1 800</t>
  </si>
  <si>
    <t>1 700</t>
  </si>
  <si>
    <t xml:space="preserve"> 1 500</t>
  </si>
  <si>
    <t>1 000</t>
  </si>
  <si>
    <t xml:space="preserve"> 1 200</t>
  </si>
  <si>
    <t xml:space="preserve"> 1 300</t>
  </si>
  <si>
    <t>1 300</t>
  </si>
  <si>
    <t>1 500</t>
  </si>
  <si>
    <t>1 600</t>
  </si>
  <si>
    <r>
      <rPr>
        <i/>
        <u/>
        <sz val="11"/>
        <color theme="1"/>
        <rFont val="Arial"/>
        <family val="2"/>
        <charset val="238"/>
      </rPr>
      <t>Zakonske i druge pravne osnove:</t>
    </r>
    <r>
      <rPr>
        <sz val="11"/>
        <color theme="1"/>
        <rFont val="Arial"/>
        <family val="2"/>
        <charset val="238"/>
      </rPr>
      <t xml:space="preserve"> 
Zakon o Agenciji za mobilnost i programe EU; Ugovori s Europskom komisijom o provedbi programa i projekata; Odluka Europskog parlamenta br. 1288/2013 o uspostavljanju Erasmus+ programa za obrazovanje, osposobljavanje, mlade i sport
</t>
    </r>
    <r>
      <rPr>
        <i/>
        <u/>
        <sz val="11"/>
        <color theme="1"/>
        <rFont val="Arial"/>
        <family val="2"/>
        <charset val="238"/>
      </rPr>
      <t>Opis aktivnosti:</t>
    </r>
    <r>
      <rPr>
        <sz val="11"/>
        <color theme="1"/>
        <rFont val="Arial"/>
        <family val="2"/>
        <charset val="238"/>
      </rPr>
      <t xml:space="preserve"> 
Erasmus+ je najveći program Europske unije za obrazovanje, osposobljavanje, mlade i sport te obuhvaća razdoblje od 2014. do 2020. godine. Program je posebno usmjeren povezivanju obrazovanja, osposobljavanja i sektora mladih s poslovnim sektorom, te je otvoren za njihove zajedničke projekte. </t>
    </r>
  </si>
  <si>
    <r>
      <rPr>
        <i/>
        <u/>
        <sz val="11"/>
        <color theme="1"/>
        <rFont val="Arial"/>
        <family val="2"/>
        <charset val="238"/>
      </rPr>
      <t>Zakonske i druge pravne osnove:</t>
    </r>
    <r>
      <rPr>
        <sz val="11"/>
        <color theme="1"/>
        <rFont val="Arial"/>
        <family val="2"/>
        <charset val="238"/>
      </rPr>
      <t xml:space="preserve">
Ugovori s Europskom komisijom o provedbi radne skupine stručnjaka za ECVET; Zakon o Agenciji za mobilnost i programe EU; Odluka Europskog parlamenta br. 1288/2013 o uspostavljanju Erasmus+ programa za obrazovanje, osposobljavanje, mlade i sport
</t>
    </r>
    <r>
      <rPr>
        <i/>
        <u/>
        <sz val="11"/>
        <color theme="1"/>
        <rFont val="Arial"/>
        <family val="2"/>
        <charset val="238"/>
      </rPr>
      <t>Opis aktivnosti:</t>
    </r>
    <r>
      <rPr>
        <sz val="11"/>
        <color theme="1"/>
        <rFont val="Arial"/>
        <family val="2"/>
        <charset val="238"/>
      </rPr>
      <t xml:space="preserve">
Europski kreditni sustav u strukovnom obrazovanju i osposobljavanju (ECVET) jedan je od ključnih europskih alata u području obrazovanja i osposobljavanja čijom se primjenom želi pružiti podrška učenju priznavanjem, prijenosom i prikupljanjem ishoda učenja stečenih u inozemstvu. U Republici Hrvatskoj ovaj sustav promiču, prilagođavaju i o njemu savjetuju članovi Radne skupine stručnjaka za ECVET, uz punu administrativnu, tehničku i programsku potporu Agencije, koja je imenovana nacionalnim koordinacijskim tijelom za provedbu projekta.</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</si>
  <si>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Agenciji za mobilnost i programe EU; Ugovori s Europskom komisijom o provedbi E-twinning mreže; Odluka Europskog parlamenta br. 1288/2013 o uspostavljanju Erasmus+ programa za obrazovanje, osposobljavanje, mlade i sport
</t>
    </r>
    <r>
      <rPr>
        <i/>
        <u/>
        <sz val="11"/>
        <color theme="1"/>
        <rFont val="Arial"/>
        <family val="2"/>
        <charset val="238"/>
      </rPr>
      <t>Opis aktivnosti</t>
    </r>
    <r>
      <rPr>
        <i/>
        <sz val="11"/>
        <color theme="1"/>
        <rFont val="Arial"/>
        <family val="2"/>
        <charset val="238"/>
      </rPr>
      <t xml:space="preserve">: 
</t>
    </r>
    <r>
      <rPr>
        <sz val="11"/>
        <color theme="1"/>
        <rFont val="Arial"/>
        <family val="2"/>
        <charset val="238"/>
      </rPr>
      <t>eTwinning (www.etwinning.net) je internetski portal namijenjen međunarodnoj suradnji i usavršavanju nastavnog i nenastavnog osoblja od predškolskog obrazovanja do srednje škole. Namijenjen je djelatnicima vrtića i škola te njihovim učenicima za umrežavanje i suradnju s kolegama i vršnjacima iz europskih škola. Nacionalni ciljevi uglavnom su sljedeći: pružanje kvalitetne podrške registriranim korisnicima portala, pružanje mogućnosti za stručno usavršavanje, povećanje broja i kvalitete eTwinning projekata, promidžba primjera dobre prakse, poticanje korisnika na pokretanje novih eTwinning projekata, kao i širenje zajednice hrvatskih korisnika eTwinninga s posebnim osvrtom na ravnatelje, djelatnike vrtića i srednjih škola.</t>
    </r>
  </si>
  <si>
    <t>9 939</t>
  </si>
  <si>
    <t>11 000</t>
  </si>
  <si>
    <t>12 000</t>
  </si>
  <si>
    <t>13 000</t>
  </si>
  <si>
    <r>
      <rPr>
        <i/>
        <u/>
        <sz val="11"/>
        <color theme="1"/>
        <rFont val="Arial"/>
        <family val="2"/>
        <charset val="238"/>
      </rPr>
      <t xml:space="preserve">Zakonske i druge pravne osnove:
</t>
    </r>
    <r>
      <rPr>
        <sz val="11"/>
        <color theme="1"/>
        <rFont val="Arial"/>
        <family val="2"/>
        <charset val="238"/>
      </rPr>
      <t xml:space="preserve">Članak 4. Zakona o Agenciji za strukovno obrazovanje i obrazovanje odraslih; Operativni program Učinkoviti ljudski potencijali 2014.-2020.
</t>
    </r>
    <r>
      <rPr>
        <i/>
        <u/>
        <sz val="11"/>
        <color theme="1"/>
        <rFont val="Arial"/>
        <family val="2"/>
        <charset val="238"/>
      </rPr>
      <t xml:space="preserve">Opis aktivnosti: 
</t>
    </r>
    <r>
      <rPr>
        <sz val="11"/>
        <color theme="1"/>
        <rFont val="Arial"/>
        <family val="2"/>
        <charset val="238"/>
      </rPr>
      <t>U 2019. provodit će se ESF-ovih projekata čiji je nositelj Agencija:  Promocija učeničkih kompetencija i strukovnog obrazovanja kroz strukovna natjecanja i smotre, Modernizacija sustava stručnog usavršavanja nastavnika strukovnih predmeta, Modernizacija sustava strukovnog obrazovanja i obrazovanja odraslih.</t>
    </r>
  </si>
  <si>
    <r>
      <rPr>
        <i/>
        <u/>
        <sz val="11"/>
        <color theme="1"/>
        <rFont val="Arial"/>
        <family val="2"/>
        <charset val="238"/>
      </rPr>
      <t xml:space="preserve">Zakonske i druge pravne osnove:
</t>
    </r>
    <r>
      <rPr>
        <sz val="11"/>
        <color theme="1"/>
        <rFont val="Arial"/>
        <family val="2"/>
        <charset val="238"/>
      </rPr>
      <t xml:space="preserve">Zakon o Agenciji za strukovno obrazovanje i obrazovanje odraslih; Nacionalni okvirni kurikulum za predškolski odgoj te opće obvezno i srednjoškolsko obrazovanje (Ministarstvo znanosti, obrazovanja i sporta, srpanj, 2010.); Strategija obrazovanja, znanosti i tehnologije (2014); Zakon o odgoju i obrazovanju u osnovnoj i srednjoj školi; Zakon o strukovnom obrazovanju; Zakon o obrtu; Zakon o Hrvatskom kvalifikacijskom okviru; Program razvoja sustava strukovnog obrazovanja i osposobljavanja 2016. – 2020.
</t>
    </r>
    <r>
      <rPr>
        <i/>
        <u/>
        <sz val="11"/>
        <color theme="1"/>
        <rFont val="Arial"/>
        <family val="2"/>
        <charset val="238"/>
      </rPr>
      <t>Opis aktivnosti</t>
    </r>
    <r>
      <rPr>
        <i/>
        <sz val="11"/>
        <color theme="1"/>
        <rFont val="Arial"/>
        <family val="2"/>
        <charset val="238"/>
      </rPr>
      <t xml:space="preserve">:
</t>
    </r>
    <r>
      <rPr>
        <sz val="11"/>
        <color theme="1"/>
        <rFont val="Arial"/>
        <family val="2"/>
        <charset val="238"/>
      </rPr>
      <t>Aktivnosti planiranja i provođenja državnih natjecanja u strukovnim disciplinama i smotrama učenika organiziraju se s ciljem promicanja privlačnosti strukovnog obrazovanja i vještina učenika strukovnih programa. Razvojem učeničkih kompetencija i razmjenom iskustava nastavnika/mentora osuvremenjuju se strukovni programi i učenicima se olakšava ulazak u svijet rada.</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</si>
  <si>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Agenciji za strukovno obrazovanje i obrazovanje odraslih
</t>
    </r>
    <r>
      <rPr>
        <i/>
        <u/>
        <sz val="11"/>
        <color theme="1"/>
        <rFont val="Arial"/>
        <family val="2"/>
        <charset val="238"/>
      </rPr>
      <t>Opis aktivnosti</t>
    </r>
    <r>
      <rPr>
        <i/>
        <sz val="11"/>
        <color theme="1"/>
        <rFont val="Arial"/>
        <family val="2"/>
        <charset val="238"/>
      </rPr>
      <t xml:space="preserve">:
</t>
    </r>
    <r>
      <rPr>
        <sz val="11"/>
        <color theme="1"/>
        <rFont val="Arial"/>
        <family val="2"/>
        <charset val="238"/>
      </rPr>
      <t>Aktivnost se odnosi na financiranje rashoda za zaposlene i materijalne rashode za redovno poslovanje.</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</si>
  <si>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Agenciji za mobilnost i programe EU; Ugovori s Europskom komisijom o provedbi Euroguidance mreže; Odluka Europskog parlamenta br. 1288/2013 o uspostavljanju Erasmus+ programa za obrazovanje, osposobljavanje, mlade i sport
</t>
    </r>
    <r>
      <rPr>
        <i/>
        <u/>
        <sz val="11"/>
        <color theme="1"/>
        <rFont val="Arial"/>
        <family val="2"/>
        <charset val="238"/>
      </rPr>
      <t>Opis aktivnosti</t>
    </r>
    <r>
      <rPr>
        <i/>
        <sz val="11"/>
        <color theme="1"/>
        <rFont val="Arial"/>
        <family val="2"/>
        <charset val="238"/>
      </rPr>
      <t xml:space="preserve">:
</t>
    </r>
    <r>
      <rPr>
        <sz val="11"/>
        <color theme="1"/>
        <rFont val="Arial"/>
        <family val="2"/>
        <charset val="238"/>
      </rPr>
      <t>Euroguidance je europska mreža nacionalnih centara za podršku profesionalnom usmjeravanju. Glavni ciljevi mreže su: promicanje europske dimenzije u profesionalnom usmjeravanju i pružanje kvalitetnih informacija o cjeloživotnom profesionalnom usmjeravanju i mobilnosti u svrhu učenja. Oba cilja usmjerena su na poticanje međunarodne mobilnosti osoba u obrazovanju i osposobljavanju i skretanje pozornosti na postojanje širokog spektra metodologija i praksi u drugim europskim zemljama.</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</si>
  <si>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Agenciji za mobilnost i programe EU
</t>
    </r>
    <r>
      <rPr>
        <i/>
        <u/>
        <sz val="11"/>
        <color theme="1"/>
        <rFont val="Arial"/>
        <family val="2"/>
        <charset val="238"/>
      </rPr>
      <t>Opis aktivnosti</t>
    </r>
    <r>
      <rPr>
        <i/>
        <sz val="11"/>
        <color theme="1"/>
        <rFont val="Arial"/>
        <family val="2"/>
        <charset val="238"/>
      </rPr>
      <t xml:space="preserve">:
</t>
    </r>
    <r>
      <rPr>
        <sz val="11"/>
        <color theme="1"/>
        <rFont val="Arial"/>
        <family val="2"/>
        <charset val="238"/>
      </rPr>
      <t xml:space="preserve">Redovna djelatnost Agencije u okviru koje se financiraju plaće djelatnika potpornih službi, te dio troškova općeg poslovanja Agencije (najam, režijski troškovi, čišćenje). </t>
    </r>
  </si>
  <si>
    <t>Cilj 1. Osiguravanje jednakog pristupa sustavu odgoja i obrazovanja na razini ranoga i predškolskoga, osnovnoškolskoga i srednjoškolskoga sustava odgoja i obrazovanja</t>
  </si>
  <si>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nacionalnom centru za vanjsko vrednovanje obrazovanja; Zakon o državnoj maturi
</t>
    </r>
    <r>
      <rPr>
        <i/>
        <u/>
        <sz val="11"/>
        <color theme="1"/>
        <rFont val="Arial"/>
        <family val="2"/>
        <charset val="238"/>
      </rPr>
      <t>Opis aktivnosti</t>
    </r>
    <r>
      <rPr>
        <i/>
        <sz val="11"/>
        <color theme="1"/>
        <rFont val="Arial"/>
        <family val="2"/>
        <charset val="238"/>
      </rPr>
      <t xml:space="preserve">:
</t>
    </r>
    <r>
      <rPr>
        <sz val="11"/>
        <color theme="1"/>
        <rFont val="Arial"/>
        <family val="2"/>
        <charset val="238"/>
      </rPr>
      <t>Uređenje Centra uključuje rashode za nabavu neproizvedene,proizvedene dugotrajne imovine, nematerijalnu imovinu, postrojenja i opremu.</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</si>
  <si>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Zakon o Nacionalnom centru za vanjsko vrednovanje obrazovanja; Zakon o odgoju i obrazovanju u osnovnim i srednjim školama, članak 88., članak 117.; Zakon o strukovnom obrazovanju, članak 11.</t>
    </r>
  </si>
  <si>
    <t>1
3000</t>
  </si>
  <si>
    <t>1
5000</t>
  </si>
  <si>
    <t>Broj izrađenih ispita /
Broj ispitanika</t>
  </si>
  <si>
    <r>
      <rPr>
        <i/>
        <u/>
        <sz val="11"/>
        <color theme="1"/>
        <rFont val="Arial"/>
        <family val="2"/>
        <charset val="238"/>
      </rPr>
      <t>Zakonske i druge pravne osnove</t>
    </r>
    <r>
      <rPr>
        <sz val="11"/>
        <color theme="1"/>
        <rFont val="Arial"/>
        <family val="2"/>
        <charset val="238"/>
      </rPr>
      <t xml:space="preserve">
Zakon o Nacionalnom centru za vanjsko vrednovanje obrazovanja; Zakon o odgoju i obrazovanju u osnovnim i srednjim školama, članak 88., članak 117.; Zakon o strukovnom obrazovanju, članak 11.</t>
    </r>
  </si>
  <si>
    <r>
      <rPr>
        <i/>
        <u/>
        <sz val="11"/>
        <color theme="1"/>
        <rFont val="Arial"/>
        <family val="2"/>
        <charset val="238"/>
      </rPr>
      <t xml:space="preserve">Zakonske i druge pravne osnove:
</t>
    </r>
    <r>
      <rPr>
        <sz val="11"/>
        <color theme="1"/>
        <rFont val="Arial"/>
        <family val="2"/>
        <charset val="238"/>
      </rPr>
      <t>Zakon o Nacionalnom centru za vanjsko vrednovanje obrazovanja, Zakon o odgoju i obrazovanju u osnovnim i srednjim školama, VIII. Vanjsko vrednovanje i samovrednovanje školskih ustanova, članak 88., X. Radnici školskih ustanova, Članak 117. Zakon o strukovnom obrazovanju, Narodne novine 30/09, III. Sustav osiguravanja kvalitete strukovnog obrazovanja, Članak 11.</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</si>
  <si>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Nacionalnom centru za vanjsko vrednovanje obrazovanja, Zakon o odgoju i obrazovanju u osnovnim i srednjim školama,  VIII. Vanjsko vrednovanje i samovrednovanje školskih ustanova, članak 88., X. Radnici školskih ustanova, Članak 117. Zakon o strukovnom obrazovanju, Narodne novine 30/09, III. Sustav osiguravanja kvalitete strukovnog obrazovanja, Čl. 11.
</t>
    </r>
    <r>
      <rPr>
        <i/>
        <u/>
        <sz val="11"/>
        <color theme="1"/>
        <rFont val="Arial"/>
        <family val="2"/>
        <charset val="238"/>
      </rPr>
      <t xml:space="preserve">Opis aktivnosti:
</t>
    </r>
    <r>
      <rPr>
        <sz val="11"/>
        <color theme="1"/>
        <rFont val="Arial"/>
        <family val="2"/>
        <charset val="238"/>
      </rPr>
      <t xml:space="preserve">U području vanjskoga vrednovanja odgojno-obrazovnih ustanova u 2019. osnovat će se dva provjerenstva. Prvo povjerenstvo bit će imenovano za doradu modela vanjskoga vrednovanja predškolskih ustanova. Drugo će povjerenstvo biti imenovana za analizu, reviziju dosada napravljenih dokomenta vezanih za vanjsko vrednovanje osnovnih i srednjih škola te za doradu modela za vanjsko vrednovanje osnovnih i srednih škola. Škola za život, Centar je jedan od partnera MZO-a u evaluaciji provedbe eksperimentalnog programa Škola za život. Zadaća je Centra razviti i primijeniti upitnike kojima će se ispitati zadovoljstvo učenika, roditelja i nastavnika sa samim programom te ispite znanje kojima će se izmjeriti razina kompetencije rješavanja problema. </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</si>
  <si>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Nacionalnom centru za vanjsko vrednovanje obrazovanja, Zakon o odgoju i obrazovanju u osnovnim i srednjim školama, VIII. Vanjsko vrednovanje i samovrednovanje školskih ustanova, članak 88., X. Radnici školskih ustanova, Članak 117. Pravilnik o polaganju državne mature, Pravilnik o Središnjem registru državne mature
</t>
    </r>
    <r>
      <rPr>
        <i/>
        <u/>
        <sz val="11"/>
        <color theme="1"/>
        <rFont val="Arial"/>
        <family val="2"/>
        <charset val="238"/>
      </rPr>
      <t>Opis aktivnosti</t>
    </r>
    <r>
      <rPr>
        <i/>
        <sz val="11"/>
        <color theme="1"/>
        <rFont val="Arial"/>
        <family val="2"/>
        <charset val="238"/>
      </rPr>
      <t xml:space="preserve">:
</t>
    </r>
    <r>
      <rPr>
        <sz val="11"/>
        <color theme="1"/>
        <rFont val="Arial"/>
        <family val="2"/>
        <charset val="238"/>
      </rPr>
      <t>Učenici polaganjem ispita državne mature uspješno završavaju srednjoškolsko obrazovanje. Svim pristupnicima ispita državne mature omogućeno je da se temeljem rezultata ispita rangiraju i upišu na visoka učilišta, a čime se smanjuju osobni troškovi pristupnika, kao i troškovi visokih učilišta za provođenje tog postupka. Osigurava se transparentnost postupka i jednaki uvjeti postupka za sve učenike, a time i usporedivost rezultata svih pristupnika.</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</si>
  <si>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Zakon o Nacionalnom centru za vanjsko vrednovanje obrazovanja; Zakon o odgoju i obrazovanju u osnovnoj i srednjoj školi; Strategija obrazovanja, znanosti i tehnologije; Nacionalna strategija stvaranja poticajnog okruženja za razvoj civilnoga društva, Nacionalni program za mlade za razdoblje od 2014. do 2017. Nacionalna strategija stvaranja poticajnog okruženja za razvoj civilnoga društva od 2012. do 2016. godine i Nacionalna strategija stvaranja poticajnog okruženja za razvoj civilnoga društva od 2017. do 2021. godine. Nacionalna strategija poticanja čitanja za razdoblje od 2017. do 2022. Ugovori o sudjelovanju u istraživanju PISA 2018 i PISA 2021 s OECD-om.. Suglasnost Ministarstva znanosti i obrazovanja za nastavak provedbe TIMSS istraživanja u ciklusu TIMSS 2019 od 12. rujna 2016. i potpisan ugovor između IEA i NCVVO od 29.9.2016. Suglasnost Ministarstva znanosti i obrazovanja za nastavak provedbe PIRLS istraživanja u ciklusu PIRLS 2021 od 4. lipnja 2018. i potpisan ugovor između IEA i NCVVO od 25.5.2018. Suglasnost Ministarstva znanosti i obrazovanja za nastavak provedbe ICCS istraživanja u ciklusu ICCS 2022 od 30. siječnja 2018. i potpisan ugovor između IEA i NCVVO od 30.5.2018.</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</si>
  <si>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Nacionalnom centru za vanjsko vrednovanje obrazovanja
</t>
    </r>
    <r>
      <rPr>
        <i/>
        <u/>
        <sz val="11"/>
        <color theme="1"/>
        <rFont val="Arial"/>
        <family val="2"/>
        <charset val="238"/>
      </rPr>
      <t>Opis aktivnosti</t>
    </r>
    <r>
      <rPr>
        <i/>
        <sz val="11"/>
        <color theme="1"/>
        <rFont val="Arial"/>
        <family val="2"/>
        <charset val="238"/>
      </rPr>
      <t xml:space="preserve">: 
</t>
    </r>
    <r>
      <rPr>
        <sz val="11"/>
        <color theme="1"/>
        <rFont val="Arial"/>
        <family val="2"/>
        <charset val="238"/>
      </rPr>
      <t>U okviru aktivnosti osiguravaju se sredstva za: rashode za zaposlene (bruto plaće s doprinosima poslodavca); ostale rashode za zaposlene (jubilarne nagrade, otpremnine, pomoći i slično); materijalne rashode (naknade troškova zaposlenima, rashode za materijal i energiju, rashode za usluge i ostale rashode poslovanja) te financijske rashode.</t>
    </r>
  </si>
  <si>
    <t>20 000</t>
  </si>
  <si>
    <t>20 500</t>
  </si>
  <si>
    <t>30 000</t>
  </si>
  <si>
    <t>30 500</t>
  </si>
  <si>
    <t>33 500</t>
  </si>
  <si>
    <t>34 000</t>
  </si>
  <si>
    <t>34 500</t>
  </si>
  <si>
    <t>35 000</t>
  </si>
  <si>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Strategija obrazovanja, znanosti i tehnologije; Nacionalni okvirni kurikulum za predškolski odgoj te opće obvezno i srednjoškolsko obrazovanje (Ministarstvo znanosti, obrazovanja i sporta, srpanj, 2010.); Zakon o predškolskom odgoju i obrazovanju; Zakon o odgoju i obrazovanju u osnovnoj i srednjoj školi; Zakon o Agenciji za odgoj i obrazovanje
</t>
    </r>
    <r>
      <rPr>
        <i/>
        <u/>
        <sz val="11"/>
        <color theme="1"/>
        <rFont val="Arial"/>
        <family val="2"/>
        <charset val="238"/>
      </rPr>
      <t>Opis aktivnosti</t>
    </r>
    <r>
      <rPr>
        <i/>
        <sz val="11"/>
        <color theme="1"/>
        <rFont val="Arial"/>
        <family val="2"/>
        <charset val="238"/>
      </rPr>
      <t xml:space="preserve">:
</t>
    </r>
    <r>
      <rPr>
        <sz val="11"/>
        <color theme="1"/>
        <rFont val="Arial"/>
        <family val="2"/>
        <charset val="238"/>
      </rPr>
      <t>Agencija će sukladno svojoj ulozi definiranoj zakonom, aktivno sudjelovati u razvoju i provedbi kurikularne reforme te će u njezinu izvršenju osigurati stalnu stručnu potporu odgojiteljima, učiteljima, nastavnicima, stručnim suradnicima, ravnateljima i odgojno-obrazovnim ustanovama za ciljana stručna usavršavanja u svrhu pripreme i provedbe kurikularne reforme. Ostvarivanje provedbe navedenog cilja osigurat će se korištenjem svih stručnih potencijala na lokalnoj razini primjenom kaskadnog modela stručnog usavršavanja: angažiranjem voditelja županijskih stručnih vijeća, odgojitelja, učitelja, nastavnika i stručnih suradnika promaknutih u zvanja mentora i savjetnika uključujući ih u stručno usavršavanje odgojno-obrazovnih radnika.</t>
    </r>
  </si>
  <si>
    <t>130 000</t>
  </si>
  <si>
    <t>130 150</t>
  </si>
  <si>
    <t>130 200</t>
  </si>
  <si>
    <t>130 250</t>
  </si>
  <si>
    <t>42 500</t>
  </si>
  <si>
    <t>42 570</t>
  </si>
  <si>
    <t>42 580</t>
  </si>
  <si>
    <t>42 590</t>
  </si>
  <si>
    <t>7 000</t>
  </si>
  <si>
    <t>7 040</t>
  </si>
  <si>
    <t>7 042</t>
  </si>
  <si>
    <t>7 045</t>
  </si>
  <si>
    <t>69 077</t>
  </si>
  <si>
    <t>69 100</t>
  </si>
  <si>
    <t>69 120</t>
  </si>
  <si>
    <t>69 140</t>
  </si>
  <si>
    <t>3 000</t>
  </si>
  <si>
    <t>3 150</t>
  </si>
  <si>
    <t>3 200</t>
  </si>
  <si>
    <t>3 250</t>
  </si>
  <si>
    <r>
      <rPr>
        <i/>
        <u/>
        <sz val="11"/>
        <color theme="1"/>
        <rFont val="Arial"/>
        <family val="2"/>
        <charset val="238"/>
      </rPr>
      <t xml:space="preserve">Zakonske i druge pravne osnove:
</t>
    </r>
    <r>
      <rPr>
        <sz val="11"/>
        <color theme="1"/>
        <rFont val="Arial"/>
        <family val="2"/>
        <charset val="238"/>
      </rPr>
      <t xml:space="preserve">Ustav Republike Hrvatske; Zakon o odgoju i obrazovanju u osnovnoj i srednjoj školi;  Zakon o Agenciji za odgoj i obrazovanje; Zakon o odnosima Republike Hrvatske s Hrvatima izvan Republike Hrvatske, Stockholmska Deklaracija Međunarodnog foruma o Holokaustu (2000.); Memorandum o suglasnosti o suradnji u području poučavanja o Holokaustu sklopljen između MZOS-a, AZOO-a i Yad Vashem-a (2013.); Program kulturne i obrazovne suradnje između Vlade RH i Vlade Države Izraela 2016.-2019. (2016.)
</t>
    </r>
    <r>
      <rPr>
        <i/>
        <u/>
        <sz val="11"/>
        <color theme="1"/>
        <rFont val="Arial"/>
        <family val="2"/>
        <charset val="238"/>
      </rPr>
      <t>Opis aktivnosti</t>
    </r>
    <r>
      <rPr>
        <i/>
        <sz val="11"/>
        <color theme="1"/>
        <rFont val="Arial"/>
        <family val="2"/>
        <charset val="238"/>
      </rPr>
      <t xml:space="preserve">: 
</t>
    </r>
    <r>
      <rPr>
        <sz val="11"/>
        <color theme="1"/>
        <rFont val="Arial"/>
        <family val="2"/>
        <charset val="238"/>
      </rPr>
      <t>U okviru svoje djelatnosti Agencija sudjeluje u praćenju, unapređivanju i razvoja odgoja i obrazovanja na području predškolskog, osnovnoškolskog i srednjoškolskog odgoja i obrazovanja te školovanja djece hrvatskih građana u inozemstvu i djece stranih državljana. U skladu s Ustavom RH te zakonskim i provedbenim propisima u ostvarenju navedenog cilja Agencija svake godine organizira Međunarodni stručni skup za odgojno-obrazovne radnike (odgajatelje, učitelje i nastavnike) pripadnike hrvatske nacionalne manjine i iseljenika u inozemstvu čiji je cilj stručno osposobljavanje i usavršavanje odgojno-obrazovnih radnika koji se bave školovanjem djece hrvatskih građana u inozemstvu. Ujedno se, u skladu s postojećim zakonskim odredbama i sklopljenim međunarodnim ugovorima, svake godine organizira Međunarodni stručni skup učenje i poučavanje o Holokaustu i sprečavanju zločina protiv čovječnosti, čiji je cilj stručno osposobljavanje i usavršavanje odgojno-obrazovnih radnika za učenje i poučavanje o Holokaustu.</t>
    </r>
  </si>
  <si>
    <r>
      <rPr>
        <i/>
        <u/>
        <sz val="11"/>
        <color theme="1"/>
        <rFont val="Arial"/>
        <family val="2"/>
        <charset val="238"/>
      </rPr>
      <t>Zakonske i druge pravne osnove:</t>
    </r>
    <r>
      <rPr>
        <sz val="11"/>
        <color theme="1"/>
        <rFont val="Arial"/>
        <family val="2"/>
        <charset val="238"/>
      </rPr>
      <t xml:space="preserve">
Zakon o odgoju i obrazovanju u osnovnoj i srednjoj školi; Zakon o Agenciji za odgoj i obrazovanje
</t>
    </r>
    <r>
      <rPr>
        <i/>
        <u/>
        <sz val="11"/>
        <color theme="1"/>
        <rFont val="Arial"/>
        <family val="2"/>
        <charset val="238"/>
      </rPr>
      <t>Opis aktivnosti:</t>
    </r>
    <r>
      <rPr>
        <sz val="11"/>
        <color theme="1"/>
        <rFont val="Arial"/>
        <family val="2"/>
        <charset val="238"/>
      </rPr>
      <t xml:space="preserve">
Temeljni cilj organizacije i provođenja natjecanja i smotri za učenike osnovnih i srednjih škola je uključivanje darovitih i nadarenih učenika u sustav natjecanja i smotri, a u svrhu razvoja svih njihovih potencijala u području osobnog interesa.</t>
    </r>
  </si>
  <si>
    <r>
      <rPr>
        <i/>
        <u/>
        <sz val="11"/>
        <color theme="1"/>
        <rFont val="Arial"/>
        <family val="2"/>
        <charset val="238"/>
      </rPr>
      <t xml:space="preserve">Zakonske i druge pravne osnove:
</t>
    </r>
    <r>
      <rPr>
        <sz val="11"/>
        <color theme="1"/>
        <rFont val="Arial"/>
        <family val="2"/>
        <charset val="238"/>
      </rPr>
      <t xml:space="preserve">Strategija obrazovanja, znanosti i tehnologije; Nacionalni okvirni kurikulum za predškolski odgoj te opće obvezno i srednjoškolsko obrazovanje (Ministarstvo znanosti, obrazovanja i sporta, srpanj, 2010.); Zakon o odgoju i obrazovanju u osnovnoj i srednjoj školi; Zakon o Agenciji za odgoj i obrazovanje
</t>
    </r>
    <r>
      <rPr>
        <i/>
        <u/>
        <sz val="11"/>
        <color theme="1"/>
        <rFont val="Arial"/>
        <family val="2"/>
        <charset val="238"/>
      </rPr>
      <t>Opis aktivnosti</t>
    </r>
    <r>
      <rPr>
        <i/>
        <sz val="11"/>
        <color theme="1"/>
        <rFont val="Arial"/>
        <family val="2"/>
        <charset val="238"/>
      </rPr>
      <t xml:space="preserve">: 
</t>
    </r>
    <r>
      <rPr>
        <sz val="11"/>
        <color theme="1"/>
        <rFont val="Arial"/>
        <family val="2"/>
        <charset val="238"/>
      </rPr>
      <t>Važnu ulogu i zadaću u stručnom usavršavanju na razini županija imaju istaknuti odgojno-obrazovni radnici, voditelji županijskih stručnih vijeća (ŽSV-a). Njihovo iskustvo i stručnost koristi se u edukaciji ostalih odgojno-obrazovnih radnika u sustavu odgoja i obrazovanja na način da svaki voditelj ŽSV-a godišnje organizira najmanje tri stručna skupa za pedesetak sudionika. Uz stručnu i organizacijsku potporu i vodstvo savjetnika Agencije, oni prosljeđuju važne informacije i spoznaje ostalim odgojno-obrazovnim radnicima (kaskadni model stručnoga usavršavanja). Agencija je imenovala 1.254 voditelja ŽSV-a u osnovnim i srednjim školama za razdoblje od 1. rujna 2018. do 30. kolovoza 2020.</t>
    </r>
  </si>
  <si>
    <r>
      <rPr>
        <i/>
        <u/>
        <sz val="11"/>
        <color theme="1"/>
        <rFont val="Arial"/>
        <family val="2"/>
        <charset val="238"/>
      </rPr>
      <t>Zakonske i druge pravne osnove:</t>
    </r>
    <r>
      <rPr>
        <sz val="11"/>
        <color theme="1"/>
        <rFont val="Arial"/>
        <family val="2"/>
        <charset val="238"/>
      </rPr>
      <t xml:space="preserve">
Zakon o odgoju i obrazovanju u osnovnoj i srednjoj školi; Zakon o odgoju i obrazovanju na jeziku i pismu nacionalnih manjina; Program među-predmetnih i interdisciplinarnih sadržaja Građanskog odgoja i obrazovanja za osnovne i srednje škole u Republici Hrvatskoj; Nacionalni program odgoja i obrazovanja za ljudska prava i demokratsko građanstvo
</t>
    </r>
    <r>
      <rPr>
        <i/>
        <u/>
        <sz val="11"/>
        <color theme="1"/>
        <rFont val="Arial"/>
        <family val="2"/>
        <charset val="238"/>
      </rPr>
      <t>Opis aktivnosti:</t>
    </r>
    <r>
      <rPr>
        <sz val="11"/>
        <color theme="1"/>
        <rFont val="Arial"/>
        <family val="2"/>
        <charset val="238"/>
      </rPr>
      <t xml:space="preserve">
Agencija razvija program stručnog usavršavanja učitelja i nastavnika kako bi stekli osposobljenost za provođenje građanskog odgoja i obrazovanja koja se mogu razvrstati u pet stručnih područja: opća profesionalna znanja (za koja su nastavnici osposobljeni studijem i polaganjem stručnoga ispita): profesionalna deontologija; prava i odgovornosti učiteljske profesije; Ustav, zakoni i pravilnici, znanje odgojno-obrazovnog planiranja i programiranja, pedagoška dokumentacija, upravljanje razredom; strukovna znanja, vještine i vrijednosti - teorijsko znanje i razumijevanje građanskog odgoja i obrazovanje. Stručno usavršavanje vezano uz odgoj i obrazovanje nacionalnih manjina obuhvatit će aktivnosti vezane za unapređivanje odgoja i obrazovanja učenika pripadnika nacionalnih manjina i zajednica koje se školuju u Republici Hrvatskoj, a provodit će se u suradnji sa Službom za posebne programe i kurikulum Ministarstva znanosti i obrazovanja te Uredom za nacionalne manjine Vlade Republike Hrvatske. </t>
    </r>
  </si>
  <si>
    <r>
      <rPr>
        <i/>
        <u/>
        <sz val="11"/>
        <color theme="1"/>
        <rFont val="Arial"/>
        <family val="2"/>
        <charset val="238"/>
      </rPr>
      <t>Zakonske i druge pravne osnove:</t>
    </r>
    <r>
      <rPr>
        <sz val="11"/>
        <color theme="1"/>
        <rFont val="Arial"/>
        <family val="2"/>
        <charset val="238"/>
      </rPr>
      <t xml:space="preserve">
Zakon o Agenciji za odgoj i obrazovanje
</t>
    </r>
    <r>
      <rPr>
        <i/>
        <u/>
        <sz val="11"/>
        <color theme="1"/>
        <rFont val="Arial"/>
        <family val="2"/>
        <charset val="238"/>
      </rPr>
      <t>Opis aktivnosti:</t>
    </r>
    <r>
      <rPr>
        <sz val="11"/>
        <color theme="1"/>
        <rFont val="Arial"/>
        <family val="2"/>
        <charset val="238"/>
      </rPr>
      <t xml:space="preserve">
U okviru aktivnosti osiguravaju se sredstva za: rashode za zaposlene (bruto plaće s doprinosima poslodavca); ostale rashode za zaposlene (jubilarne nagrade, otpremnine, pomoći i sl.); materijalne rashode (naknade troškova zaposlenima, rashode za materijal i energiju, rashode za usluge i ostale rashode poslovanja) te financijske rashode. </t>
    </r>
  </si>
  <si>
    <r>
      <rPr>
        <i/>
        <u/>
        <sz val="11"/>
        <color theme="1"/>
        <rFont val="Arial"/>
        <family val="2"/>
        <charset val="238"/>
      </rPr>
      <t>Zakonske i druge pravne osnove</t>
    </r>
    <r>
      <rPr>
        <sz val="11"/>
        <color theme="1"/>
        <rFont val="Arial"/>
        <family val="2"/>
        <charset val="238"/>
      </rPr>
      <t xml:space="preserve">: 
Zakon o srednjem školstvu
</t>
    </r>
    <r>
      <rPr>
        <i/>
        <u/>
        <sz val="11"/>
        <color theme="1"/>
        <rFont val="Arial"/>
        <family val="2"/>
        <charset val="238"/>
      </rPr>
      <t xml:space="preserve">Opis aktivnosti: 
</t>
    </r>
    <r>
      <rPr>
        <sz val="11"/>
        <color theme="1"/>
        <rFont val="Arial"/>
        <family val="2"/>
        <charset val="238"/>
      </rPr>
      <t>U okviru aktivnosti osiguravaju se financijska sredstva za program stručnog usavršavanja učitelja i nastavnika u srednjim školama.</t>
    </r>
  </si>
  <si>
    <t>Agencija sudjeluje u izradi, razvoju i implementaciji nacionalnog kurikuluma; pruža stručnu pomoć i daje upute ustanovama, njihovim ravnateljima te odgojiteljima, učiteljima, nastavnicima stručnim suradnicima (u daljnjem tekstu: odgojno-obrazovni radnici) u provedbi djelatnosti odgoja i obrazovanja; organizira i provodi stručno usavršavanje odgojno-obrazovnih radnika i ravnatelja, provodi stručne ispite za odgojno-obrazovne radnike, provodi postupak stručnog napredovanja za odgojno-obrazovne radnike i ravnatelje, daje mišljenja o programima u predškolskom odgoju, nastavnim programima u osnovnom školstvu i gimnazijama, opće-obrazovnim programima srednjeg strukovnog školstva te u programima u obrazovanju odraslih, daje mišljenja o nastavnim programima općeobrazovnih predmeta u postupku verifikacije odgojno-obrazovnih ustanova; prati izradu i provedbu Hrvatskoga nacionalnoga obrazovnog standarda kao dijela nacionalnoga kurikuluma; obavlja stručno-pedagoški nadzor;  sudjeluje u organizaciji i provođenju učeničkih smotri i natjecanja; sudjeluje u izradi i praćenju nacionalnih programa; obavlja informacijsko-dokumentacijsku i nakladničku djelatnost</t>
  </si>
  <si>
    <t>175 581</t>
  </si>
  <si>
    <t>180 000</t>
  </si>
  <si>
    <t>190 000</t>
  </si>
  <si>
    <t>220 000</t>
  </si>
  <si>
    <t>1 250</t>
  </si>
  <si>
    <t>1 320</t>
  </si>
  <si>
    <t>1 400</t>
  </si>
  <si>
    <t>Broj /postotak umreženih škola</t>
  </si>
  <si>
    <r>
      <rPr>
        <i/>
        <u/>
        <sz val="11"/>
        <color theme="1"/>
        <rFont val="Arial"/>
        <family val="2"/>
        <charset val="238"/>
      </rPr>
      <t xml:space="preserve">Zakonske i druge pravne osnove:
</t>
    </r>
    <r>
      <rPr>
        <sz val="11"/>
        <color theme="1"/>
        <rFont val="Arial"/>
        <family val="2"/>
        <charset val="238"/>
      </rPr>
      <t>Odluka Ministarstva, znanosti, obrazovanja i sporta o uspostavi Centra podrške za Nacionalni informacijski sustav prijava i upisa u srednje škole NISpuSŠ; Odluka Ministarstva, znanosti, obrazovanja i sporta o uspostavi i radu Centara potpore Integriranom informacijskom sustavu za upravljanje standardiziranim skupovima podataka u obrazovanju eMatica u CARNetu</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</si>
  <si>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Odluka Ministarstva o uspostavi Centra podrške za Nacionalni informacijski sustav prijava i upisa u srednje škole NISpuSŠ, Odluka Ministartsva o uspostavi i radu Centara potpore Integriranom informacijskom sustavu za upravljanje standardiziranim skupovima podataka u obrazovanju eMatica u CARNetu
</t>
    </r>
    <r>
      <rPr>
        <i/>
        <u/>
        <sz val="11"/>
        <color theme="1"/>
        <rFont val="Arial"/>
        <family val="2"/>
        <charset val="238"/>
      </rPr>
      <t>Opis aktivnosti</t>
    </r>
    <r>
      <rPr>
        <i/>
        <sz val="11"/>
        <color theme="1"/>
        <rFont val="Arial"/>
        <family val="2"/>
        <charset val="238"/>
      </rPr>
      <t xml:space="preserve">: 
</t>
    </r>
    <r>
      <rPr>
        <sz val="11"/>
        <color theme="1"/>
        <rFont val="Arial"/>
        <family val="2"/>
        <charset val="238"/>
      </rPr>
      <t>Ovom aktivnosti obuhvaćeno je adekvatno proširenje programske i informatičke opreme sljedećih sustava: Hosting usluge za srednje i osnovne škole (HUSO), Nacionalnog portala za udaljeno učenje "Nikola Tesla", e-Dnevnika, e-Matice i Nacionalnog informacijskog sustava prijava i upisa u srednje škole (NISPUSŠ). CARNet nastavlja rad na novim funkcionalnostima e-Dnevnika prema zahtjevima škola. E-Matica prilagodit će se u skladu sa potrebama nadležnog Ministarstva znanosti i obrazovanja, a u Nacionalnom informacijskom sustavu prijava i upisa u srednje škole, planira niz nadogradnji kojim će se poboljšati njihova funkcionalnost</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</si>
  <si>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Sporazum o sufinanciranju provedbe pilot projekta: e-Škole: Uspostava sustava razvoja digitalno zrelih škola
</t>
    </r>
    <r>
      <rPr>
        <i/>
        <u/>
        <sz val="11"/>
        <color theme="1"/>
        <rFont val="Arial"/>
        <family val="2"/>
        <charset val="238"/>
      </rPr>
      <t>Opis aktivnosti</t>
    </r>
    <r>
      <rPr>
        <i/>
        <sz val="11"/>
        <color theme="1"/>
        <rFont val="Arial"/>
        <family val="2"/>
        <charset val="238"/>
      </rPr>
      <t xml:space="preserve">:
</t>
    </r>
    <r>
      <rPr>
        <sz val="11"/>
        <color theme="1"/>
        <rFont val="Arial"/>
        <family val="2"/>
        <charset val="238"/>
      </rPr>
      <t>Projekt e-Škole: Uspostava sustava digitalno zrelih škola (pilot projekt) dio je šireg programa e-Škole. Sâm pilot projekt odgovara na uočenu potrebu za sustavnim pristupom uvođenja IKT-a u obrazovni sustav uspostavom sustava razvoja digitalno zrelih škola tako što će pilotirati organizacijske tehnološke i obrazovne koncepte uvođenja IKT-a u obrazovne i poslovne procese u odabranim školama kroz dvije školske godine i, na temelju iskustva pilotiranja, razviti strategiju za implementaciju sustava digitalno zrelih škola. 
Projekt se financira iz strukturnih fondova EU, a zbog specifičnosti troškovnih aktivnosti, od kojih neke prirodno potpadaju pod ESF, a druge pod ERDF fondove, kao i zbog upravljačke strukture unutar RH, projekt je, u dogovoru s nadležnim ministarstvima (MZO, MRMS, MRRFEU) podijeljen na dva dijela koja se logično nadopunjuju - projekt A i projekt B. U razradi projekta naglasak je stavljen na obrazovanje i podršku nastavnom i nenastavnom osoblju te razvoj digitalnih sadržaja i usluga, s pomoću kojih će se unaprijediti obrazovni, administrativni i poslovni procesi u školama. Kako bi ti procesi mogli biti optimalno iskorišteni, potrebno je i škole opremiti adekvatnom IKT infrastrukturom i opremom.</t>
    </r>
  </si>
  <si>
    <r>
      <rPr>
        <i/>
        <u/>
        <sz val="11"/>
        <color theme="1"/>
        <rFont val="Arial"/>
        <family val="2"/>
        <charset val="238"/>
      </rPr>
      <t xml:space="preserve">Zakonske i druge pravne osnove:
</t>
    </r>
    <r>
      <rPr>
        <sz val="11"/>
        <color theme="1"/>
        <rFont val="Arial"/>
        <family val="2"/>
        <charset val="238"/>
      </rPr>
      <t xml:space="preserve">Sporazum o sufinanciranju provedbe pilot projekta: e-Škole: Uspostava sustava razvoja digitalno zrelih škola i Dodatka 1. Sporazumu o sufinanciranju provedbe pilot projekta
</t>
    </r>
    <r>
      <rPr>
        <i/>
        <u/>
        <sz val="11"/>
        <color theme="1"/>
        <rFont val="Arial"/>
        <family val="2"/>
        <charset val="238"/>
      </rPr>
      <t xml:space="preserve">Opis aktivnosti:
</t>
    </r>
    <r>
      <rPr>
        <sz val="11"/>
        <color theme="1"/>
        <rFont val="Arial"/>
        <family val="2"/>
        <charset val="238"/>
      </rPr>
      <t>U sklopu aktivnosti provodi se uspostava sustava razvoja digitalno zrelih škola kroz pilotiranje i evaluaciju primjene IKT-a (informacijskih i komunikacijskih tehnologija) u obrazovnim i poslovnim procesima u 10% škola u Republici Hrvatskoj.</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</si>
  <si>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Uredba o Hrvatskoj akademskoj i istraživačkoj mreži CARNET, Statut Hrvatske akademske i istraživačke mreže CARNET, Odluka MZOS-a o stjecanju statuta i pravima korisnika CARNET-a, koja proizlaze iz djelatnosti CARNET-a propisanih člankom 4. Uredbe o osnivanju Hrvatske akademske i istraživačke mreže CARNET
</t>
    </r>
    <r>
      <rPr>
        <i/>
        <u/>
        <sz val="11"/>
        <color theme="1"/>
        <rFont val="Arial"/>
        <family val="2"/>
        <charset val="238"/>
      </rPr>
      <t>Opis aktivnosti</t>
    </r>
    <r>
      <rPr>
        <i/>
        <sz val="11"/>
        <color theme="1"/>
        <rFont val="Arial"/>
        <family val="2"/>
        <charset val="238"/>
      </rPr>
      <t xml:space="preserve">: 
</t>
    </r>
    <r>
      <rPr>
        <sz val="11"/>
        <color theme="1"/>
        <rFont val="Arial"/>
        <family val="2"/>
        <charset val="238"/>
      </rPr>
      <t>Cilj programa je povezati punopravne ustanove članice na okosnicu CARNET mreže adekvatnim brzinama, a sukladno stvarnim potrebama korisnika. Brzina i kvaliteta mrežne povezanosti škola jedan je od preduvjeta uspješne realizacije projekta e-Škole. Sukladno postavljenom zahtjevu da se osigura mogućnost uključivanja velikog broja škola u projekt e-Škole, ali i zbog porasta broja članica i njihovih zahtjeva u vidu potrebne mrežne propusnosti.</t>
    </r>
  </si>
  <si>
    <t>97 000</t>
  </si>
  <si>
    <t>106 000</t>
  </si>
  <si>
    <t>109 000</t>
  </si>
  <si>
    <t>112 000</t>
  </si>
  <si>
    <t>1 900</t>
  </si>
  <si>
    <r>
      <rPr>
        <i/>
        <u/>
        <sz val="11"/>
        <color theme="1"/>
        <rFont val="Arial"/>
        <family val="2"/>
        <charset val="238"/>
      </rPr>
      <t xml:space="preserve">Zakonske i druge pravne osnove:
</t>
    </r>
    <r>
      <rPr>
        <sz val="11"/>
        <color theme="1"/>
        <rFont val="Arial"/>
        <family val="2"/>
        <charset val="238"/>
      </rPr>
      <t xml:space="preserve">Uredba o Hrvatskoj akademskoj i istraživačkoj mreži CARNet, Zakon o informacijskoj sigurnosti, Zakon o elektroničkim komunikacijama, Statut Hrvatske akademske i istraživačke mreže CARNet
</t>
    </r>
    <r>
      <rPr>
        <i/>
        <u/>
        <sz val="11"/>
        <color theme="1"/>
        <rFont val="Arial"/>
        <family val="2"/>
        <charset val="238"/>
      </rPr>
      <t xml:space="preserve">Opis aktivnosti:
</t>
    </r>
    <r>
      <rPr>
        <sz val="11"/>
        <color theme="1"/>
        <rFont val="Arial"/>
        <family val="2"/>
        <charset val="238"/>
      </rPr>
      <t xml:space="preserve">Kroz  aktivnost se financiraju plaće i ostali rashodi za zaposlenike CARNet-a, te materijalni troškovi odvijanja redovitog poslovanja. Planirani su rashodi za zakupnine i najamnine u prostoru Podatkovnog centra Križ, gdje je smještena aktivna računalna, podatkovna i mrežna oprema te oprema potrebna za obavljanje redovne djelatnosti CARNeta, zbog predviđenog povećanja cijene električne energije te povećanja broja usluga proizašlih prvenstveno iz projekta e-škole te sve većeg broja ustanova spojenih u CARNet mrežu ne samo iz sustava MZO-a već i drugih ministarstava koja se spajaju u CARNet mrežu. Jedan od najvažnijih nacionalnih informacijskih servisa kojim CARNet upravlja od 1993. godine je registar vršne internetske domene Republike Hrvatske (.hr). </t>
    </r>
  </si>
  <si>
    <r>
      <rPr>
        <i/>
        <u/>
        <sz val="11"/>
        <color theme="1"/>
        <rFont val="Arial"/>
        <family val="2"/>
        <charset val="238"/>
      </rPr>
      <t>Zakonske i druge pravne osnove:</t>
    </r>
    <r>
      <rPr>
        <sz val="11"/>
        <color theme="1"/>
        <rFont val="Arial"/>
        <family val="2"/>
        <charset val="238"/>
      </rPr>
      <t xml:space="preserve">
Zakon o odgoju i obrazovanju u osnovnoj i srednjoj školi
</t>
    </r>
    <r>
      <rPr>
        <i/>
        <u/>
        <sz val="11"/>
        <color theme="1"/>
        <rFont val="Arial"/>
        <family val="2"/>
        <charset val="238"/>
      </rPr>
      <t>Opis aktivnosti:</t>
    </r>
    <r>
      <rPr>
        <sz val="11"/>
        <color theme="1"/>
        <rFont val="Arial"/>
        <family val="2"/>
        <charset val="238"/>
      </rPr>
      <t xml:space="preserve">
Na ovoj se aktivnosti osiguravaju sredstva za licence za Microsoft za osnovne i srednje škole ugovorena Okvirnim Sporazumom za javnu nabavu: najam korištenja Microsoft programskih proizvoda za osnovne i srednje škole u trogodišnjem trajanju. Također, sredstvima s ove aktivnosti financirat će se opremanje škola informatičkom opremom te specifičnim računalnim programima potrebnim za određene strukovne škole (npr. tehničke te grafičke škole).</t>
    </r>
  </si>
  <si>
    <r>
      <rPr>
        <i/>
        <u/>
        <sz val="11"/>
        <color theme="1"/>
        <rFont val="Arial"/>
        <family val="2"/>
        <charset val="238"/>
      </rPr>
      <t>Zakonske i druge pravne osnove:</t>
    </r>
    <r>
      <rPr>
        <sz val="11"/>
        <color theme="1"/>
        <rFont val="Arial"/>
        <family val="2"/>
        <charset val="238"/>
      </rPr>
      <t xml:space="preserve">
EU direktiva 2006/123/EZ, Zakon o uslugama; Odluka o uvođenju elektroničkih postupaka za registraciju poslovnog nastana i ishođenje odobrenja za obavljanje uslužne djelatnosti
</t>
    </r>
    <r>
      <rPr>
        <i/>
        <u/>
        <sz val="11"/>
        <color theme="1"/>
        <rFont val="Arial"/>
        <family val="2"/>
        <charset val="238"/>
      </rPr>
      <t>Opis aktivnosti:</t>
    </r>
    <r>
      <rPr>
        <sz val="11"/>
        <color theme="1"/>
        <rFont val="Arial"/>
        <family val="2"/>
        <charset val="238"/>
      </rPr>
      <t xml:space="preserve">
Kroz ovu aktivnost financira  se nabava roba i usluga za potrebe razvoja i održavanja informacijske infrastrukture kao potpora poslovanju Ministarstva.</t>
    </r>
  </si>
  <si>
    <r>
      <rPr>
        <i/>
        <u/>
        <sz val="11"/>
        <color theme="1"/>
        <rFont val="Arial"/>
        <family val="2"/>
        <charset val="238"/>
      </rPr>
      <t>Zakonske i druge pravne osnove:</t>
    </r>
    <r>
      <rPr>
        <sz val="11"/>
        <color theme="1"/>
        <rFont val="Arial"/>
        <family val="2"/>
        <charset val="238"/>
      </rPr>
      <t xml:space="preserve">
Na temelju članka 142. Zakona o odgoju i obrazovanju u osnovnoj i srednjoj školi
</t>
    </r>
    <r>
      <rPr>
        <i/>
        <u/>
        <sz val="11"/>
        <color theme="1"/>
        <rFont val="Arial"/>
        <family val="2"/>
        <charset val="238"/>
      </rPr>
      <t>Opis aktivnosti:</t>
    </r>
    <r>
      <rPr>
        <sz val="11"/>
        <color theme="1"/>
        <rFont val="Arial"/>
        <family val="2"/>
        <charset val="238"/>
      </rPr>
      <t xml:space="preserve">
Sukladno Ugovoru o građenju i Ugovoru o opremanju u tijeku je izvođenje radova nakon čega slijedi opremanje, a okončani obračun po ugovoru za radove i ugovoru za opremanje slijedi u 2019. i 2020. godini.</t>
    </r>
  </si>
  <si>
    <t>1 083</t>
  </si>
  <si>
    <t>3 594,87</t>
  </si>
  <si>
    <r>
      <rPr>
        <i/>
        <u/>
        <sz val="11"/>
        <color theme="1"/>
        <rFont val="Arial"/>
        <family val="2"/>
        <charset val="238"/>
      </rPr>
      <t>Zakonske i druge pravne osnove:</t>
    </r>
    <r>
      <rPr>
        <sz val="11"/>
        <color theme="1"/>
        <rFont val="Arial"/>
        <family val="2"/>
        <charset val="238"/>
      </rPr>
      <t xml:space="preserve">
Na temelju članka 142. stavka 1. točke 4., Zakona o odgoju i obrazovanju u osnovnoj i srednjoj školi
</t>
    </r>
    <r>
      <rPr>
        <i/>
        <u/>
        <sz val="11"/>
        <color theme="1"/>
        <rFont val="Arial"/>
        <family val="2"/>
        <charset val="238"/>
      </rPr>
      <t>Opis aktivnosti:</t>
    </r>
    <r>
      <rPr>
        <sz val="11"/>
        <color theme="1"/>
        <rFont val="Arial"/>
        <family val="2"/>
        <charset val="238"/>
      </rPr>
      <t xml:space="preserve">
Sukladno međunarodnim obvezama Republike Hrvatske Ministarstvo će preuzeti ulogu naručitelja te će pripremati i provoditi postupke nabave za radove i opremanje.</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</si>
  <si>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odgoju i obrazovanju u osnovnoj i srednjoj školi
</t>
    </r>
    <r>
      <rPr>
        <i/>
        <u/>
        <sz val="11"/>
        <color theme="1"/>
        <rFont val="Arial"/>
        <family val="2"/>
        <charset val="238"/>
      </rPr>
      <t>Opis aktivnosti</t>
    </r>
    <r>
      <rPr>
        <i/>
        <sz val="11"/>
        <color theme="1"/>
        <rFont val="Arial"/>
        <family val="2"/>
        <charset val="238"/>
      </rPr>
      <t xml:space="preserve">: 
</t>
    </r>
    <r>
      <rPr>
        <sz val="11"/>
        <color theme="1"/>
        <rFont val="Arial"/>
        <family val="2"/>
        <charset val="238"/>
      </rPr>
      <t>S ove aktivnosti financiraju se poslovi vezani uz elektroničke upise u srednju školu te rad u tematskim radnim skupinama EK. Tim sredstvima podmiruju se naknade troškova službenih putovanja, usluge promidžbe i informiranja i intelektualne i osobne usluge. Sredstvima koja se nalaze na ovoj aktivnosti financirat će se i uvođenje cjelovitog osiguranja kvalitete u obrazovnom sustavu Republike Hrvatske.</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</si>
  <si>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odgoju i obrazovanju u osnovnoj i srednjoj školi i provedbeni propisi u području odgoja i obrazovanja, Zakon o umjetničkom obrazovanju, Zakon o obrazovanju odraslih i provedbeni propisi u području obrazovanja odraslih, Zakon o strukovnom obrazovanju i provedbeni propisi u području strukovnog obrazovanja, Strategija obrazovanja, znanosti i tehnologije, Program razvoja sustava strukovnog obrazovanja i osposobljavanja (2016.-2020.), Nacionalni okvirni kurikulum, Nacionalni kurikulum za strukovno obrazovanje, Državni pedagoški standard srednjoškolskog sustava odgoja i obrazovanja
</t>
    </r>
    <r>
      <rPr>
        <i/>
        <u/>
        <sz val="11"/>
        <color theme="1"/>
        <rFont val="Arial"/>
        <family val="2"/>
        <charset val="238"/>
      </rPr>
      <t>Opis aktivnosti</t>
    </r>
    <r>
      <rPr>
        <i/>
        <sz val="11"/>
        <color theme="1"/>
        <rFont val="Arial"/>
        <family val="2"/>
        <charset val="238"/>
      </rPr>
      <t xml:space="preserve">:
</t>
    </r>
    <r>
      <rPr>
        <sz val="11"/>
        <color theme="1"/>
        <rFont val="Arial"/>
        <family val="2"/>
        <charset val="238"/>
      </rPr>
      <t>S ove aktivnosti financira se modernizacija strukovnih programa obrazovanja za obrtništvo u obrazovnom sektoru Osobne, usluge zaštite i druge usluge u projektu "Modernizacija programa strukovnog obrazovanja i osposobljavanja" u sklopu Švicarsko-hrvatskog programa suradnje koji će učenicima omogućiti stjecanje strukovnih vještina i kompetencija koje će odgovarati potrebama tržišta rada i na taj način doprinijeti njihovoj zapošljivosti. S tim u vezi, isplaćuju se plaće administrativnog i računovodstvenog radnika, nabavlja se oprema za opremanje strukovnih škola, isplaćuju se naknade članovima radnih skupina i povjerenstva koji izrađuju provedbene dokumente, isplaćuju se troškovi organizacije stručnih skupova. Nadalje, s iste aktivnosti isplaćuju se tekuće pomoći međunarodnim organizacijama za obveze nastale temeljem potpisanog ugovora sa Švicarskim saveznim institutom za strukovno obrazovanje i osposobljavanje (SFIVET).</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</si>
  <si>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odgoju i obrazovanju u osnovnoj i srednjoj školi i provedbeni propisi u području odgoja i obrazovanja, Zakon o umjetničkom obrazovanju, Zakon o obrazovanju odraslih i provedbeni propisi u području obrazovanja odraslih, Zakon o strukovnom obrazovanju i provedbeni propisi u području strukovnog obrazovanja, Strategija obrazovanja, znanosti i tehnologije, Program razvoja sustava strukovnog obrazovanja i osposobljavanja (2016.-2020.), Nacionalni okvirni kurikulum, Nacionalni kurikulum za strukovno obrazovanje, Državni pedagoški standard srednjoškolskog sustava odgoja i obrazovanja
</t>
    </r>
    <r>
      <rPr>
        <i/>
        <u/>
        <sz val="11"/>
        <color theme="1"/>
        <rFont val="Arial"/>
        <family val="2"/>
        <charset val="238"/>
      </rPr>
      <t>Opis aktivnosti</t>
    </r>
    <r>
      <rPr>
        <i/>
        <sz val="11"/>
        <color theme="1"/>
        <rFont val="Arial"/>
        <family val="2"/>
        <charset val="238"/>
      </rPr>
      <t xml:space="preserve">:
</t>
    </r>
    <r>
      <rPr>
        <sz val="11"/>
        <color theme="1"/>
        <rFont val="Arial"/>
        <family val="2"/>
        <charset val="238"/>
      </rPr>
      <t>S ove aktivnosti isplaćuju se troškovi povjerenstava za utvrđivanje uvjeta u srednjoškolskim ustanovama, ali i sredstva za naknade povjerenstvima za izradu prijedloga zakona, provedbenih propisa i kurikulumskih dokumenata, recenzije strateških dokumenata, izradu i lekturu standarda zanimanja, standarda kvalifikacija i strukovnih kurikuluma za stjecanje kvalifikacija prema modelu dualnog obrazovanja. Također, na ovoj se aktivnosti planiraju sredstva potrebna za izradu Mreže škola i programa. Osim toga, financira se sudjelovanje na sastancima tematskih radnih skupina u organizaciji Europske komisije te priprema za predsjedanje RH Europskoj uniji. Nadalje, sredstva se koriste za nabavu promotivnog materijala za promociju srednjoškolskog sustava odgoja i obrazovanja.</t>
    </r>
  </si>
  <si>
    <t>70 000</t>
  </si>
  <si>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Članak 143.  stavaka 2. i 3. Zakona o odgoju i obrazovanju u osnovnoj i srednjoj školi; Odluka Vlade o kriterijima i načinu financiranja troškova javnog prijevoza redovitih učenika srednjih škola.
</t>
    </r>
    <r>
      <rPr>
        <i/>
        <u/>
        <sz val="11"/>
        <color theme="1"/>
        <rFont val="Arial"/>
        <family val="2"/>
        <charset val="238"/>
      </rPr>
      <t xml:space="preserve">Opis aktivnosti:
</t>
    </r>
    <r>
      <rPr>
        <sz val="11"/>
        <color theme="1"/>
        <rFont val="Arial"/>
        <family val="2"/>
        <charset val="238"/>
      </rPr>
      <t>Od školske godine 2012./2013. provodi se Vladin program sufinanciranja i financiranja srednjoškolskog prijevoza. Kako se u školskoj godini 2018./2019. program nastavlja, Vlada je donijela Odluku o kriterijima i načinu financiranje troškova javnog prijevoza redovitih učenika srednjih škola za školsku godinu 2018./2019., kojom je obuhvaćeno cca 70.000 učenika srednjih škola.</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</si>
  <si>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odgoju i obrazovanju u osnovnoj i srednjoj školi; Pravilnik o osnovnoškolskom i srednjoškolskom obrazovanju učenika s teškoćama u razvoju; Odluka o financiranju troškova prijevoza i posebnih nastavnih sredstava za školovanje učenika s teškoćama u razvoju u srednjoškolskim programima
</t>
    </r>
    <r>
      <rPr>
        <i/>
        <u/>
        <sz val="11"/>
        <color theme="1"/>
        <rFont val="Arial"/>
        <family val="2"/>
        <charset val="238"/>
      </rPr>
      <t>Opis aktivnosti</t>
    </r>
    <r>
      <rPr>
        <sz val="11"/>
        <color theme="1"/>
        <rFont val="Arial"/>
        <family val="2"/>
        <charset val="238"/>
      </rPr>
      <t>:
Sukladno Odluci o financiranju troškova prijevoza i posebnih nastavnih sredstava za školovanje učenika s teškoćama u razvoju u srednjoškolskim programima te Zakona o odgoju i obrazovanju u osnovnoj i srednjoj školi osiguravaju se troškovi prijevoza svim učenicima s teškoćama, kao i troškovi prijevoza za pratitelje, kada je zbog vrste i stupnja teškoća pratitelj potreban, koji se školuju na temelju rješenja o primjerenom programu i obliku školovanja ureda državne uprave u županiji nadležnog za obrazovanje te svladavaju jedan od primjerenih programa prema Pravilniku o srednjoškolskom obrazovanju učenika s teškoćama i većim teškoćama u razvoju.</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</si>
  <si>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odgoju i obrazovanju u osnovnoj i srednjoj školi; Temeljni kolektivni ugovor za službenike i namještenike u javnim službama; granski Kolektivni ugovor za zaposlenike u srednjoškolskim ustanovama
</t>
    </r>
    <r>
      <rPr>
        <i/>
        <u/>
        <sz val="11"/>
        <color theme="1"/>
        <rFont val="Arial"/>
        <family val="2"/>
        <charset val="238"/>
      </rPr>
      <t>Opis aktivnosti</t>
    </r>
    <r>
      <rPr>
        <i/>
        <sz val="11"/>
        <color theme="1"/>
        <rFont val="Arial"/>
        <family val="2"/>
        <charset val="238"/>
      </rPr>
      <t xml:space="preserve">:
</t>
    </r>
    <r>
      <rPr>
        <sz val="11"/>
        <color theme="1"/>
        <rFont val="Arial"/>
        <family val="2"/>
        <charset val="238"/>
      </rPr>
      <t>Ova aktivnost obuhvaća rashode za zaposlene u sustavu srednjoškolskog obrazovanja, tj. plaće i naknade zaposlenika. Financijskim planom za 2019. godinu predviđeno je povećanje rashoda za plaće za 0,5% što predstavlja povećanje za minuli rad (0,5% po navršenoj godini radnog staža). Sklopljen je novi Kolektivni ugovor za zaposlenike u srednjoškolskim ustanovama kojim su ugovorena i neka nova prava za zaposlenike.</t>
    </r>
  </si>
  <si>
    <t>6 636</t>
  </si>
  <si>
    <r>
      <rPr>
        <i/>
        <u/>
        <sz val="11"/>
        <color theme="1"/>
        <rFont val="Arial"/>
        <family val="2"/>
        <charset val="238"/>
      </rPr>
      <t xml:space="preserve">Zakonske i druge pravne osnove:
</t>
    </r>
    <r>
      <rPr>
        <sz val="11"/>
        <color theme="1"/>
        <rFont val="Arial"/>
        <family val="2"/>
        <charset val="238"/>
      </rPr>
      <t xml:space="preserve">Članak 142. stavka 1. točka 4.  Zakona o odgoju i obrazovanju u osnovnoj i srednjoj školi
</t>
    </r>
    <r>
      <rPr>
        <i/>
        <u/>
        <sz val="11"/>
        <color theme="1"/>
        <rFont val="Arial"/>
        <family val="2"/>
        <charset val="238"/>
      </rPr>
      <t>Opis aktivnosti</t>
    </r>
    <r>
      <rPr>
        <i/>
        <sz val="11"/>
        <color theme="1"/>
        <rFont val="Arial"/>
        <family val="2"/>
        <charset val="238"/>
      </rPr>
      <t xml:space="preserve">:
</t>
    </r>
    <r>
      <rPr>
        <sz val="11"/>
        <color theme="1"/>
        <rFont val="Arial"/>
        <family val="2"/>
        <charset val="238"/>
      </rPr>
      <t>Sukladno Ugovoru o sufinanciranju Grad Virovitica kao investitor preuzeo je  ulogu naručitelja te priprema i provodi postupke nabave za radove.</t>
    </r>
  </si>
  <si>
    <t>2 084,48</t>
  </si>
  <si>
    <r>
      <rPr>
        <i/>
        <u/>
        <sz val="11"/>
        <color theme="1"/>
        <rFont val="Arial"/>
        <family val="2"/>
        <charset val="238"/>
      </rPr>
      <t xml:space="preserve">Zakonske i druge pravne osnove:
</t>
    </r>
    <r>
      <rPr>
        <sz val="11"/>
        <color theme="1"/>
        <rFont val="Arial"/>
        <family val="2"/>
        <charset val="238"/>
      </rPr>
      <t xml:space="preserve">Zakon o odgoju i obrazovanju u osnovnoj i srednjoj školi; Odluka Vlade RH o preuzimanju višegodišnjih obveza na teret sredstava državnog proračuna Republike Hrvatske
</t>
    </r>
    <r>
      <rPr>
        <i/>
        <u/>
        <sz val="11"/>
        <color theme="1"/>
        <rFont val="Arial"/>
        <family val="2"/>
        <charset val="238"/>
      </rPr>
      <t>Opis aktivnosti</t>
    </r>
    <r>
      <rPr>
        <i/>
        <sz val="11"/>
        <color theme="1"/>
        <rFont val="Arial"/>
        <family val="2"/>
        <charset val="238"/>
      </rPr>
      <t xml:space="preserve">:
</t>
    </r>
    <r>
      <rPr>
        <sz val="11"/>
        <color theme="1"/>
        <rFont val="Arial"/>
        <family val="2"/>
        <charset val="238"/>
      </rPr>
      <t>Sukladno Ugovoru o sufinanciranju Vukovarsko-srijemska županija preuzela je ulogu naručitelja te priprema dokumentaciju o nadmetanju za završetak radova kao  i legalizaciju do sada izvedenih radova.</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</si>
  <si>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članak 142. stavak 3. točka 4. Zakona o odgoju i obrazovanju u osnovnoj i srednjoj školi
</t>
    </r>
    <r>
      <rPr>
        <i/>
        <u/>
        <sz val="11"/>
        <color theme="1"/>
        <rFont val="Arial"/>
        <family val="2"/>
        <charset val="238"/>
      </rPr>
      <t>Opis aktivnosti</t>
    </r>
    <r>
      <rPr>
        <i/>
        <sz val="11"/>
        <color theme="1"/>
        <rFont val="Arial"/>
        <family val="2"/>
        <charset val="238"/>
      </rPr>
      <t xml:space="preserve">:
</t>
    </r>
    <r>
      <rPr>
        <sz val="11"/>
        <color theme="1"/>
        <rFont val="Arial"/>
        <family val="2"/>
        <charset val="238"/>
      </rPr>
      <t>Kroz aktivnost opremaju se osnovnoškolske knjižnice lektirom i stručnom literaturom.</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</si>
  <si>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Članak 69. i 142. Zakona o odgoju i obrazovanju u osnovnoj i srednjoj školi; Pravilnik o osnovnoškolskom i srednjoškolskom odgoju i obrazovanju učenika s teškoćama u razvoju
</t>
    </r>
    <r>
      <rPr>
        <i/>
        <u/>
        <sz val="11"/>
        <color theme="1"/>
        <rFont val="Arial"/>
        <family val="2"/>
        <charset val="238"/>
      </rPr>
      <t>Opis aktivnosti</t>
    </r>
    <r>
      <rPr>
        <i/>
        <sz val="11"/>
        <color theme="1"/>
        <rFont val="Arial"/>
        <family val="2"/>
        <charset val="238"/>
      </rPr>
      <t xml:space="preserve">:
</t>
    </r>
    <r>
      <rPr>
        <sz val="11"/>
        <color theme="1"/>
        <rFont val="Arial"/>
        <family val="2"/>
        <charset val="238"/>
      </rPr>
      <t>Osiguravanje troškova prijevoza svim učenicima s teškoćama u razvoju, kao i povećane troškove prijevoza za pratitelje te sufinanciranje nastavnih sredstava i pomagala i prehrane učenika s teškoćama u razvoju za osnovne škole. Cilj je aktivnosti učiniti obrazovanje dostupnim svakom učeniku, učiniti ga prohodnim, ostvariti socijalnu uključenost te povećati broj učenika s teškoćama u razvoju uključenih u redoviti sustav odgoja i obrazovanja. Ministarstvo osigurava potrebnu programsku i profesionalnu pomoć te prostornu i pedagoško-didaktičku prilagodbu učenicima s teškoćama radi njihova primjerenog obrazovanja, unapređenja i podizanja kvalitete njihova života (socijalizacije i osposobljavanja za samostalan život i rad) te integracije u život zajednice nakon završetka njima primjerenog i prilagođenog školovanja.</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</si>
  <si>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odgoju i obrazovanju u osnovnoj i srednjoj školi
</t>
    </r>
    <r>
      <rPr>
        <i/>
        <u/>
        <sz val="11"/>
        <color theme="1"/>
        <rFont val="Arial"/>
        <family val="2"/>
        <charset val="238"/>
      </rPr>
      <t>Opis aktivnosti</t>
    </r>
    <r>
      <rPr>
        <i/>
        <sz val="11"/>
        <color theme="1"/>
        <rFont val="Arial"/>
        <family val="2"/>
        <charset val="238"/>
      </rPr>
      <t xml:space="preserve">:
</t>
    </r>
    <r>
      <rPr>
        <sz val="11"/>
        <color theme="1"/>
        <rFont val="Arial"/>
        <family val="2"/>
        <charset val="238"/>
      </rPr>
      <t>Sredstva su osigurana za unapređenje programa osnovnih škola i prilagodbu svjetskim standardima</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</si>
  <si>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odgoju i obrazovanju u osnovnoj i srednjoj školi; Temeljni kolektivni ugovor za službenike i namještenike u javnim službama; Granski kolektivni ugovor za zaposlenike u osnovnoškolskim ustanovama i Sporazum o dodacima na plaću u obrazovanju i znanosti.
</t>
    </r>
    <r>
      <rPr>
        <i/>
        <u/>
        <sz val="11"/>
        <color theme="1"/>
        <rFont val="Arial"/>
        <family val="2"/>
        <charset val="238"/>
      </rPr>
      <t>Opis aktivnosti</t>
    </r>
    <r>
      <rPr>
        <i/>
        <sz val="11"/>
        <color theme="1"/>
        <rFont val="Arial"/>
        <family val="2"/>
        <charset val="238"/>
      </rPr>
      <t xml:space="preserve">:
</t>
    </r>
    <r>
      <rPr>
        <sz val="11"/>
        <color theme="1"/>
        <rFont val="Arial"/>
        <family val="2"/>
        <charset val="238"/>
      </rPr>
      <t>Ova aktivnost obuhvaća rashode za zaposlene u sustavu osnovnoškolskog obrazovanja, tj. plaće i naknade zaposlenika. Financijskim planom za 2019. godinu predviđeno je povećanje rashoda za plaće za 0,5% što predstavlja povećanje za minuli rad (0,5% po navršenoj godini radnog staža). Sklopljen je novi Kolektivni ugovor za zaposlenike u osnovnoškolskim ustanovama kojim su ugovorena i neka nova prava za zaposlenike.</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</si>
  <si>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Članak 142. Zakona o odgoju i obrazovanju u osnovnoj i srednjoj školi
</t>
    </r>
    <r>
      <rPr>
        <i/>
        <u/>
        <sz val="11"/>
        <color theme="1"/>
        <rFont val="Arial"/>
        <family val="2"/>
        <charset val="238"/>
      </rPr>
      <t>Opis aktivnosti</t>
    </r>
    <r>
      <rPr>
        <i/>
        <sz val="11"/>
        <color theme="1"/>
        <rFont val="Arial"/>
        <family val="2"/>
        <charset val="238"/>
      </rPr>
      <t xml:space="preserve">: 
</t>
    </r>
    <r>
      <rPr>
        <sz val="11"/>
        <color theme="1"/>
        <rFont val="Arial"/>
        <family val="2"/>
        <charset val="238"/>
      </rPr>
      <t>Sredstva su osigurana za provođenje preuzetih obveza za projekte javno privatnog partnerstva u Varaždinskoj i Koprivničko-križevačkoj županiji, za najamnine po ugovorima.</t>
    </r>
  </si>
  <si>
    <t>7 361</t>
  </si>
  <si>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Članak 142. stavka 1. točke 4. Zakona o odgoju i obrazovanju u osnovnoj i srednjoj školi
</t>
    </r>
    <r>
      <rPr>
        <i/>
        <u/>
        <sz val="11"/>
        <color theme="1"/>
        <rFont val="Arial"/>
        <family val="2"/>
        <charset val="238"/>
      </rPr>
      <t>Opis aktivnosti:</t>
    </r>
    <r>
      <rPr>
        <i/>
        <sz val="11"/>
        <color theme="1"/>
        <rFont val="Arial"/>
        <family val="2"/>
        <charset val="238"/>
      </rPr>
      <t xml:space="preserve"> 
</t>
    </r>
    <r>
      <rPr>
        <sz val="11"/>
        <color theme="1"/>
        <rFont val="Arial"/>
        <family val="2"/>
        <charset val="238"/>
      </rPr>
      <t>Sukladno Ugovoru o sufinanciranju, Grad Zadar preuzeo ulogu naručitelja te priprema dokumentaciju o nadmetanju za završetak radova kao i legalizaciju do sada izvedenih radova</t>
    </r>
  </si>
  <si>
    <t>3 500</t>
  </si>
  <si>
    <t>3 750</t>
  </si>
  <si>
    <t>3 900</t>
  </si>
  <si>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predškolskom odgoju i obrazovanju; Pravilnik o načinu raspolaganja sredstava državnog proračuna i mjerilima sufinanciranja programa predškolskog odgoja
</t>
    </r>
    <r>
      <rPr>
        <i/>
        <u/>
        <sz val="11"/>
        <color theme="1"/>
        <rFont val="Arial"/>
        <family val="2"/>
        <charset val="238"/>
      </rPr>
      <t>Opis aktivnosti</t>
    </r>
    <r>
      <rPr>
        <i/>
        <sz val="11"/>
        <color theme="1"/>
        <rFont val="Arial"/>
        <family val="2"/>
        <charset val="238"/>
      </rPr>
      <t xml:space="preserve">: 
</t>
    </r>
    <r>
      <rPr>
        <sz val="11"/>
        <color theme="1"/>
        <rFont val="Arial"/>
        <family val="2"/>
        <charset val="238"/>
      </rPr>
      <t>Sredstva na ovoj aktivnosti namijenjena su darovitoj djeci uključenoj u redovite programe dječjeg vrtića. Aktivnošću će biti obuhvaćeno cca 1.400 do 1.600 darovite djece rane i predškolske dobi. Za darovitu djecu koja su uključena u programe predškolskog odgoja namijenjena su sredstva za nabavku didaktičkih sredstava i pomagala prema njihovoj darovitosti te za stručna usavršavanja odgojno-obrazovnih radnika (odgojitelja i stručnih suradnika) koji rade s tom djecom.</t>
    </r>
  </si>
  <si>
    <t>41 738</t>
  </si>
  <si>
    <t>40 000 (+ djeca koja su dobila odgodu)</t>
  </si>
  <si>
    <t>41 000</t>
  </si>
  <si>
    <t>41 500</t>
  </si>
  <si>
    <t>6 600</t>
  </si>
  <si>
    <t>6 300</t>
  </si>
  <si>
    <t>6 000</t>
  </si>
  <si>
    <t>5 700</t>
  </si>
  <si>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članak 23a. Zakon o predškolskom odgoju i obrazovanju; Pravilnik o načinu raspolaganja sredstava državnog proračuna i mjerilima sufinanciranja programa predškolskog odgoja
</t>
    </r>
    <r>
      <rPr>
        <i/>
        <u/>
        <sz val="11"/>
        <color theme="1"/>
        <rFont val="Arial"/>
        <family val="2"/>
        <charset val="238"/>
      </rPr>
      <t>Opis aktivnosti</t>
    </r>
    <r>
      <rPr>
        <i/>
        <sz val="11"/>
        <color theme="1"/>
        <rFont val="Arial"/>
        <family val="2"/>
        <charset val="238"/>
      </rPr>
      <t xml:space="preserve">:
</t>
    </r>
    <r>
      <rPr>
        <sz val="11"/>
        <color theme="1"/>
        <rFont val="Arial"/>
        <family val="2"/>
        <charset val="238"/>
      </rPr>
      <t>Sredstva na ovoj aktivnosti namijenjena su sufinanciranju djece u šestoj godini života uključenoj u programe predškole. Aktivnošću će biti obuhvaćeno 41.783 djece u godini dana prije polaska u osnovnu školu sukladno odredbama Zakona o predškolskom odgoju i obrazovanju i to kroz osam mjeseci u pedagoškoj godini, a sredstva su namijenjena za nabavku didaktičkih sredstava i pomagala potrebnih za predčitalačke i predpismene vježbe te za stručna usavršavanja odgojitelja i stručnih suradnika koji će raditi s tom djecom. Program predškole obvezatan za svu djecu u godini dana prije polaska u osnovnu školu provodi se od 1. 10. do 31. 5., i za roditelje besplatan.</t>
    </r>
  </si>
  <si>
    <r>
      <rPr>
        <i/>
        <u/>
        <sz val="11"/>
        <color theme="1"/>
        <rFont val="Arial"/>
        <family val="2"/>
        <charset val="238"/>
      </rPr>
      <t xml:space="preserve">Zakonske i druge pravne osnove:
</t>
    </r>
    <r>
      <rPr>
        <sz val="11"/>
        <color theme="1"/>
        <rFont val="Arial"/>
        <family val="2"/>
        <charset val="238"/>
      </rPr>
      <t xml:space="preserve">Članak 23a. i 50. Zakona o predškolskom odgoju i obrazovanju; Pravilnik o načinu raspolaganja sredstava državnog proračuna i mjerilima sufinanciranja programa
</t>
    </r>
    <r>
      <rPr>
        <i/>
        <u/>
        <sz val="11"/>
        <color theme="1"/>
        <rFont val="Arial"/>
        <family val="2"/>
        <charset val="238"/>
      </rPr>
      <t xml:space="preserve">Opis aktivnosti:
</t>
    </r>
    <r>
      <rPr>
        <sz val="11"/>
        <color theme="1"/>
        <rFont val="Arial"/>
        <family val="2"/>
        <charset val="238"/>
      </rPr>
      <t>Sredstva na ovoj aktivnosti namijenjena su sufinanciranju djece s teškoćama uključene u redovite programe (integracija) i posebne programe ustrojene u dječjim vrtićima ili odgojno-obrazovnim ustanovama. Aktivnošću je obuhvaćeno 2.012 djece rane i predškolske dobi s teškoćama u razvoju (1.490 djece je u integraciji, a 647 u posebnim odgojno-obrazovnim skupinama u redovitom dječjem vrtiću ili u dječjem vrtiću namijenjenom samo za djecu s teškoćama). Za djecu s teškoćama koja su uključena u programe predškolskog odgoja namijenjena su sredstva za nabavku didaktičkih sredstava i pomagala koja su prijeko potrebna za djecu prema njihovim teškoćama te za stručna usavršavanja odgojno-obrazovnih radnika (odgojitelja i stručnih suradnika) koji rade s tom djecom.</t>
    </r>
  </si>
  <si>
    <t>2 564</t>
  </si>
  <si>
    <t>2 600</t>
  </si>
  <si>
    <t>2 650</t>
  </si>
  <si>
    <t>2 700</t>
  </si>
  <si>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Članak 50. Zakona o predškolskom odgoju i obrazovanju; Pravilnik o načinu raspolaganja sredstava državnog proračuna i mjerilima sufinanciranja programa predškolskog odgoja
</t>
    </r>
    <r>
      <rPr>
        <i/>
        <u/>
        <sz val="11"/>
        <color theme="1"/>
        <rFont val="Arial"/>
        <family val="2"/>
        <charset val="238"/>
      </rPr>
      <t>Opis aktivnosti</t>
    </r>
    <r>
      <rPr>
        <i/>
        <sz val="11"/>
        <color theme="1"/>
        <rFont val="Arial"/>
        <family val="2"/>
        <charset val="238"/>
      </rPr>
      <t xml:space="preserve">:
</t>
    </r>
    <r>
      <rPr>
        <sz val="11"/>
        <color theme="1"/>
        <rFont val="Arial"/>
        <family val="2"/>
        <charset val="238"/>
      </rPr>
      <t>Sredstva na ovoj aktivnosti namijenjena su sufinanciranju programa djece rane i predškolske dobi pripadnika nacionalnih manjina. Aktivnošću će biti obuhvaćeno cca 2.564 djece rane i predškolske dobi pripadnika nacionalnih manjina. Za djecu pripadnike nacionalnih manjina koja su uključena u programe predškolskog odgoja namijenjena su sredstva za nabavku didaktičkih sredstava i pomagala na pismu i jeziku određene nacionalne manjine te za stručna usavršavanja odgojno-obrazovnih radnika (odgojitelja i stručnih suradnika) koji rade s tom djecom.</t>
    </r>
  </si>
  <si>
    <r>
      <rPr>
        <i/>
        <u/>
        <sz val="11"/>
        <color theme="1"/>
        <rFont val="Arial"/>
        <family val="2"/>
        <charset val="238"/>
      </rPr>
      <t xml:space="preserve">Zakonske i druge pravne osnove:
</t>
    </r>
    <r>
      <rPr>
        <sz val="11"/>
        <color theme="1"/>
        <rFont val="Arial"/>
        <family val="2"/>
        <charset val="238"/>
      </rPr>
      <t xml:space="preserve">Zakon o odgoju i obrazovanju u osnovnoj i srednjoj školi; Nacionalna strategija za uključivanje Roma za razdoblje od 2013. do 2020.godine; Zakon o predškolskom odgoju i obrazovanju; Pravilnik o sadržaju i trajanju programa predškole.
</t>
    </r>
    <r>
      <rPr>
        <i/>
        <u/>
        <sz val="11"/>
        <color theme="1"/>
        <rFont val="Arial"/>
        <family val="2"/>
        <charset val="238"/>
      </rPr>
      <t xml:space="preserve">Opis aktivnosti:
</t>
    </r>
    <r>
      <rPr>
        <sz val="11"/>
        <color theme="1"/>
        <rFont val="Arial"/>
        <family val="2"/>
        <charset val="238"/>
      </rPr>
      <t>Nacionalnom strategijom za uključivanje Roma za razdoblje od 2013. do 2020. godine prioritetna politika Strategije za uključivanje Roma je i obrazovanje Roma, napose, predškolski odgoj i obrazovanje. Na taj način odgoj i obrazovanje romske nacionalne manjine su svrstani u strateške okvire Republike Hrvatske u području obrazovanja. Ministarstvo temeljito i konstruktivno prati provedbu Akcijskog plana provedbe Nacionalne strategije za Rome. Ministarstvo sredstvima ove aktivnosti sufinancira predškolski odgoj i program predškole pripadnika romske nacionalne manjine te roditeljski udio i aktivnosti nakon nastave (produženi boravak, škola u prirodi, maturalna putovanja), smještaj i prehranu u učeničkim domovima, rad romskih pomagača te dodatnu i dopunsku nastavu za učenike koji ne znaju ili nedovoljno poznaju hrvatski jezik.</t>
    </r>
  </si>
  <si>
    <r>
      <rPr>
        <i/>
        <u/>
        <sz val="11"/>
        <color theme="1"/>
        <rFont val="Arial"/>
        <family val="2"/>
        <charset val="238"/>
      </rPr>
      <t xml:space="preserve">Zakonske i druge pravne osnove:
</t>
    </r>
    <r>
      <rPr>
        <sz val="11"/>
        <color theme="1"/>
        <rFont val="Arial"/>
        <family val="2"/>
        <charset val="238"/>
      </rPr>
      <t xml:space="preserve">Konvencija o Statutu Europskih škola (Službeni list Europskih zajednica, L 212/3) Pravilnik o uvjetima i postupku izbora učitelja za rad u hrvatskoj nastavi u inozemstvu
</t>
    </r>
    <r>
      <rPr>
        <i/>
        <u/>
        <sz val="11"/>
        <color theme="1"/>
        <rFont val="Arial"/>
        <family val="2"/>
        <charset val="238"/>
      </rPr>
      <t xml:space="preserve">Opis aktivnosti:
</t>
    </r>
    <r>
      <rPr>
        <sz val="11"/>
        <color theme="1"/>
        <rFont val="Arial"/>
        <family val="2"/>
        <charset val="238"/>
      </rPr>
      <t>Sudjelovanje u zajedničkom obrazovanju djece osoblja Europskih zajednica i provođenje hrvatske nastave u Europskim školama. Nadgledanje provođenja nastave hrvatskoga jezika lokalno zaposlenih učitelja i sekundiranje učitelja iz Republike Hrvatske kada se ukaže potreba. Očekuje se povećan broj učenika tijekom hrvatskog predsjedanja Vijećem Europske unije (prva polovica 2020.).</t>
    </r>
  </si>
  <si>
    <r>
      <rPr>
        <i/>
        <u/>
        <sz val="11"/>
        <color theme="1"/>
        <rFont val="Arial"/>
        <family val="2"/>
        <charset val="238"/>
      </rPr>
      <t xml:space="preserve">Zakonske i druge pravne osnove:
</t>
    </r>
    <r>
      <rPr>
        <sz val="11"/>
        <color theme="1"/>
        <rFont val="Arial"/>
        <family val="2"/>
        <charset val="238"/>
      </rPr>
      <t xml:space="preserve">Članak 143. stavak 7. Zakona o odgoju i obrazovanju u osnovnoj i srednjoj školi, Uredba o načinu financiranja decentraliziranih funkcija te izračuna iznosa pomoći izravnanja za decentralizirane funkcije JLP(R)S
</t>
    </r>
    <r>
      <rPr>
        <i/>
        <u/>
        <sz val="11"/>
        <color theme="1"/>
        <rFont val="Arial"/>
        <family val="2"/>
        <charset val="238"/>
      </rPr>
      <t xml:space="preserve">Opis aktivnosti:
</t>
    </r>
    <r>
      <rPr>
        <sz val="11"/>
        <color theme="1"/>
        <rFont val="Arial"/>
        <family val="2"/>
        <charset val="238"/>
      </rPr>
      <t>Sredstva za financiranje materijalnih, financijskih i kapitalnih rashoda osnovnog i srednjeg školstva definirana su godišnjim odlukama Vlade RH o kriterijima i mjerilima za utvrđivanje bilančnih prava za financiranje minimalnog financijskog standarda javnih potreba osnovnog i srednjeg školstva. 
U skladu sa Zakonom o financiranju jedinica lokalne i područne (regionalne) samouprave gradovi, županije i Grad Zagreb ostvaruju prihode iz dodatnog udjela poreza na dohodak za decentralizirane funkcije, i to 1,9% za osnovno školstvo i 1,3% za srednje školstvo. Ako iz dodatnog udjela poreza na dohodak ne ostvare sredstva do iznosa bilančnih prava za financiranje decentraliziranih funkcija osnovnog i srednjeg školstva, gradovi, županije i Grad Zagreb ostvaruju pravo na sredstva iz državnog proračuna planirana u okviru ove aktivnosti.</t>
    </r>
  </si>
  <si>
    <r>
      <rPr>
        <i/>
        <u/>
        <sz val="11"/>
        <color theme="1"/>
        <rFont val="Arial"/>
        <family val="2"/>
        <charset val="238"/>
      </rPr>
      <t xml:space="preserve">Zakonske i druge pravne osnove:
</t>
    </r>
    <r>
      <rPr>
        <sz val="11"/>
        <color theme="1"/>
        <rFont val="Arial"/>
        <family val="2"/>
        <charset val="238"/>
      </rPr>
      <t xml:space="preserve">Zakon o odgoju i obrazovanju u osnovnoj i srednjoj školi
</t>
    </r>
    <r>
      <rPr>
        <i/>
        <u/>
        <sz val="11"/>
        <color theme="1"/>
        <rFont val="Arial"/>
        <family val="2"/>
        <charset val="238"/>
      </rPr>
      <t xml:space="preserve">Opis aktivnosti:
</t>
    </r>
    <r>
      <rPr>
        <sz val="11"/>
        <color theme="1"/>
        <rFont val="Arial"/>
        <family val="2"/>
        <charset val="238"/>
      </rPr>
      <t>Sredstva su osigurana za izvođenje nastave prema standardiziranom programu međunarodne institucije, a koji se provodi i u drugim državama čime se osigurava unapređivanje uvjeta za rad, kvalitete i raznolikosti u sustavu odgoja i obrazovanja.</t>
    </r>
  </si>
  <si>
    <r>
      <rPr>
        <i/>
        <u/>
        <sz val="11"/>
        <color theme="1"/>
        <rFont val="Arial"/>
        <family val="2"/>
        <charset val="238"/>
      </rPr>
      <t>Zakonske i druge pravne osnove:</t>
    </r>
    <r>
      <rPr>
        <sz val="11"/>
        <color theme="1"/>
        <rFont val="Arial"/>
        <family val="2"/>
        <charset val="238"/>
      </rPr>
      <t xml:space="preserve"> 
Zakon o udžbenicima za osnovnu i srednju školu
</t>
    </r>
    <r>
      <rPr>
        <i/>
        <u/>
        <sz val="11"/>
        <color theme="1"/>
        <rFont val="Arial"/>
        <family val="2"/>
        <charset val="238"/>
      </rPr>
      <t xml:space="preserve">Opis aktivnosti:
</t>
    </r>
    <r>
      <rPr>
        <sz val="11"/>
        <color theme="1"/>
        <rFont val="Arial"/>
        <family val="2"/>
        <charset val="238"/>
      </rPr>
      <t>U okviru aktivnosti osigurana su financijska sredstva za aktivnosti vezane uz stručnu prosudbu udžbenika za eksperimentalnu i frontalnu provedbu kurikularne reforme.</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</si>
  <si>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odgoju i obrazovanju u osnovnoj i srednjoj školi; Pravilnik o polaganju stručnog ispita učitelja i stručnih suradnika u osnovnom školstvu i nastavnika u srednjem školstvu; Pravilnik o uvjetima i načinu stjecanja stručnih zvanja u knjižničarskoj struci
</t>
    </r>
    <r>
      <rPr>
        <i/>
        <u/>
        <sz val="11"/>
        <color theme="1"/>
        <rFont val="Arial"/>
        <family val="2"/>
        <charset val="238"/>
      </rPr>
      <t xml:space="preserve">Opis aktivnosti:
</t>
    </r>
    <r>
      <rPr>
        <sz val="11"/>
        <color theme="1"/>
        <rFont val="Arial"/>
        <family val="2"/>
        <charset val="238"/>
      </rPr>
      <t>Raspodjela financijskih sredstava za rad mentora, povjerenstva za stručne ispite u školama i stručne ispite za knjižničare. Cilj je razvijati sustav osiguranja kvalitete na svim razinama sustava odgoja i obrazovanja i unaprijediti stručne kompetencije odgojno-obrazovnih radnika. Stručno usavršavanje odgojno obrazovnih djelatnika omogućava kvalitetno praćenje promjena u sustavu obrazovanja.</t>
    </r>
  </si>
  <si>
    <r>
      <rPr>
        <i/>
        <u/>
        <sz val="11"/>
        <color theme="1"/>
        <rFont val="Arial"/>
        <family val="2"/>
        <charset val="238"/>
      </rPr>
      <t xml:space="preserve">Zakonske i druge pravne osnove:
</t>
    </r>
    <r>
      <rPr>
        <sz val="11"/>
        <color theme="1"/>
        <rFont val="Arial"/>
        <family val="2"/>
        <charset val="238"/>
      </rPr>
      <t xml:space="preserve">Članak 142. stavak 1. točke 3. i 5. Zakona o odgoju i obrazovanju u osnovnoj i srednjoj školi
</t>
    </r>
    <r>
      <rPr>
        <i/>
        <u/>
        <sz val="11"/>
        <color theme="1"/>
        <rFont val="Arial"/>
        <family val="2"/>
        <charset val="238"/>
      </rPr>
      <t xml:space="preserve">Opis aktivnosti:
</t>
    </r>
    <r>
      <rPr>
        <sz val="11"/>
        <color theme="1"/>
        <rFont val="Arial"/>
        <family val="2"/>
        <charset val="238"/>
      </rPr>
      <t>U državnom proračunu osiguravaju se sredstva za financiranje školskih ustanova čiji je osnivač Republika Hrvatska ili jedinica lokalne i područne (regionalne) samouprave za potrebe obnove oštećenih ili izgradnju novih građevina školskih ustanova, sukladno programima Vlade Republike Hrvatske i rashode za izgradnju, dogradnju i rekonstrukciju školskog prostora te opremanje školskih ustanova u slučajevima nedovoljne sigurnosti i ugroze života i zdravlja učenika škole.</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</si>
  <si>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uspostavi institucionalnog okvira za provedbu europskih strukturnih i investicijskih fondova u Republici Hrvatskoj u razdoblju 2014. - 2020.; Uredba (EU) br. 1304/2013 Europskog Parlamenta i Vijeća od 17. prosinca 2013. o Europskom socijalnom fondu i stavljanju izvan snage Uredbe Vijeća (EZ) br. 1081/2006 (Uredba o ESF-u); 
</t>
    </r>
    <r>
      <rPr>
        <i/>
        <u/>
        <sz val="11"/>
        <color theme="1"/>
        <rFont val="Arial"/>
        <family val="2"/>
        <charset val="238"/>
      </rPr>
      <t xml:space="preserve">Opis aktivnosti:
</t>
    </r>
    <r>
      <rPr>
        <sz val="11"/>
        <color theme="1"/>
        <rFont val="Arial"/>
        <family val="2"/>
        <charset val="238"/>
      </rPr>
      <t>Sredstvima ove aktivnosti podmirivati će se troškovi za provedbu mjera iz provedbe Garancije za mlade u okviru prioriteta 1 OP Učinkoviti ljudski potencijali za projekt Obrazovanjem do veće zapošljivosti mladih</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</si>
  <si>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uspostavi institucionalnog okvira za provedbu europskih strukturnih i investicijskih fondova u Republici Hrvatskoj u razdoblju 2014. - 2020.; Uredba (EU) br. 1304/2013 Europskog Parlamenta i Vijeća od 17. prosinca 2013. o Europskom socijalnom fondu i stavljanju izvan snage Uredbe Vijeća (EZ) br. 1081/2006 (Uredba o ESF-u); 
</t>
    </r>
    <r>
      <rPr>
        <i/>
        <u/>
        <sz val="11"/>
        <color theme="1"/>
        <rFont val="Arial"/>
        <family val="2"/>
        <charset val="238"/>
      </rPr>
      <t>Opis aktivnost</t>
    </r>
    <r>
      <rPr>
        <i/>
        <sz val="11"/>
        <color theme="1"/>
        <rFont val="Arial"/>
        <family val="2"/>
        <charset val="238"/>
      </rPr>
      <t xml:space="preserve">: 
</t>
    </r>
    <r>
      <rPr>
        <sz val="11"/>
        <color theme="1"/>
        <rFont val="Arial"/>
        <family val="2"/>
        <charset val="238"/>
      </rPr>
      <t xml:space="preserve">Na ovoj aktivnosti u proračunu planirana su sredstva za obveze prema sljedećim ugovorenim projektima:  
• Osiguravanje pomoćnika u nastavi i stručnih komunikacijskih posrednika učenicima s teškoćama u razvoju u osnovnoškolskim i srednjoškolskim odgojno-obrazovnim ustanovama faza III 
• Poticanje rada s darovitom djecom i učenicima na predtercijarnoj razini 
• Programska, stručna i financijska podrška obrazovanju učenika romske nacionalne manjine 
• Podrška provedbi cjelovite kurikularne reforme </t>
    </r>
  </si>
  <si>
    <t>2 030</t>
  </si>
  <si>
    <r>
      <rPr>
        <i/>
        <u/>
        <sz val="11"/>
        <color theme="1"/>
        <rFont val="Arial"/>
        <family val="2"/>
        <charset val="238"/>
      </rPr>
      <t xml:space="preserve">Zakonske i druge pravne osnove: 
</t>
    </r>
    <r>
      <rPr>
        <sz val="11"/>
        <color theme="1"/>
        <rFont val="Arial"/>
        <family val="2"/>
        <charset val="238"/>
      </rPr>
      <t xml:space="preserve">Odluka o uvjetima i načinu odobravanja subvencioniranih kamata za stambene kredite učitelja u osnovnim školama te profesora u srednjim školama s nestručno zastupljenom nastavom za 2007. godinu
</t>
    </r>
    <r>
      <rPr>
        <i/>
        <u/>
        <sz val="11"/>
        <color theme="1"/>
        <rFont val="Arial"/>
        <family val="2"/>
        <charset val="238"/>
      </rPr>
      <t xml:space="preserve">Opis aktivnosti:
</t>
    </r>
    <r>
      <rPr>
        <sz val="11"/>
        <color theme="1"/>
        <rFont val="Arial"/>
        <family val="2"/>
        <charset val="238"/>
      </rPr>
      <t>Na temelju Odluke o uvjetima i načinu odobravanja subvencioniranih kamata za stambene kredite učitelja u osnovim školama te profesora u srednjim školama s nestručno zastupljenom nastavom za 2007. godinu, Povjerenstvo za utvrđivanje ispunjavanje uvjeta za odobravanmje subvencioniranih kamata za stambene kredite izdalo je prethodno odobrenje za 22 učitelja osnovnih škola i 7 profesora srednjih škola o ispunjavanju uvjeta za subvencioniranu kamatu za stambene kredite.</t>
    </r>
  </si>
  <si>
    <r>
      <rPr>
        <i/>
        <u/>
        <sz val="11"/>
        <color theme="1"/>
        <rFont val="Arial"/>
        <family val="2"/>
        <charset val="238"/>
      </rPr>
      <t>Zakonske i druge pravne osnove:</t>
    </r>
    <r>
      <rPr>
        <sz val="11"/>
        <color theme="1"/>
        <rFont val="Arial"/>
        <family val="2"/>
        <charset val="238"/>
      </rPr>
      <t xml:space="preserve"> 
Zakon o udžbenicima za osnovnu i srednju školu
</t>
    </r>
    <r>
      <rPr>
        <i/>
        <u/>
        <sz val="11"/>
        <color theme="1"/>
        <rFont val="Arial"/>
        <family val="2"/>
        <charset val="238"/>
      </rPr>
      <t xml:space="preserve">Opis aktivnosti:
</t>
    </r>
    <r>
      <rPr>
        <sz val="11"/>
        <color theme="1"/>
        <rFont val="Arial"/>
        <family val="2"/>
        <charset val="238"/>
      </rPr>
      <t>U okviru aktivnosti planira se sufinanciranje izrade i tisaka deficitarnih udžbenika za učenike s teškoćama u razvoju i za udžbenike male naklade za strukovne programe.</t>
    </r>
  </si>
  <si>
    <r>
      <rPr>
        <i/>
        <u/>
        <sz val="11"/>
        <color theme="1"/>
        <rFont val="Arial"/>
        <family val="2"/>
        <charset val="238"/>
      </rPr>
      <t xml:space="preserve">Zakonske i druge pravne osnove: 
</t>
    </r>
    <r>
      <rPr>
        <sz val="11"/>
        <color theme="1"/>
        <rFont val="Arial"/>
        <family val="2"/>
        <charset val="238"/>
      </rPr>
      <t xml:space="preserve">Zakon o odgoju i obrazovanju u osnovnoj i srednjoj školi, Zakon o udžbenicima za osnovnu i srednju školu
</t>
    </r>
    <r>
      <rPr>
        <i/>
        <u/>
        <sz val="11"/>
        <color theme="1"/>
        <rFont val="Arial"/>
        <family val="2"/>
        <charset val="238"/>
      </rPr>
      <t xml:space="preserve">Opis aktivnosti:
</t>
    </r>
    <r>
      <rPr>
        <sz val="11"/>
        <color theme="1"/>
        <rFont val="Arial"/>
        <family val="2"/>
        <charset val="238"/>
      </rPr>
      <t>Na ovoj aktivnosti planiraju se sredstva za financiranje projekata za prilagodbu i izradu udžbenika/literature za slijepe i slabovidne učenike za školsku godinu 2018./2019. Plan je financirati 12 projekata koji će omogućiti prilagodbu i izradu udžbenika/literature slijepim i slabovidnim učenicima u cilju unaprjeđivanja kvalitete osnovnoškolskog i srednjoškolskog obrazovanja sukladno njihovim mogućnostima i potrebama.</t>
    </r>
  </si>
  <si>
    <r>
      <rPr>
        <i/>
        <u/>
        <sz val="11"/>
        <color theme="1"/>
        <rFont val="Arial"/>
        <family val="2"/>
        <charset val="238"/>
      </rPr>
      <t xml:space="preserve">Zakonske i druge pravne osnove:
</t>
    </r>
    <r>
      <rPr>
        <sz val="11"/>
        <color theme="1"/>
        <rFont val="Arial"/>
        <family val="2"/>
        <charset val="238"/>
      </rPr>
      <t xml:space="preserve">UN Konvencija o pravima djeteta, UN Konvencija o pravima osoba s invaliditetom, Nacionalna strategija izjednačavanja mogućnosti za osobe s invaliditetom, Nacionalna strategija za prava djece 2014.- 2020.
</t>
    </r>
    <r>
      <rPr>
        <i/>
        <u/>
        <sz val="11"/>
        <color theme="1"/>
        <rFont val="Arial"/>
        <family val="2"/>
        <charset val="238"/>
      </rPr>
      <t xml:space="preserve">Opis aktivnosti:
</t>
    </r>
    <r>
      <rPr>
        <sz val="11"/>
        <color theme="1"/>
        <rFont val="Arial"/>
        <family val="2"/>
        <charset val="238"/>
      </rPr>
      <t>Ulaskom u EU Hrvatska je postala punopravnom članicom Europske agencije za posebne potrebe i inkluzivno obrazovanje što zahtjeva aktivno sudjelovanje imenovanih predstavnika Ministarstva kao i suradnika na službenim obveznim radnim sastancima s ciljem poboljšanja obrazovne politike i prakse za učenike s invaliditetom i posebnim obrazovnim potrebama.</t>
    </r>
  </si>
  <si>
    <r>
      <rPr>
        <i/>
        <u/>
        <sz val="11"/>
        <color theme="1"/>
        <rFont val="Arial"/>
        <family val="2"/>
        <charset val="238"/>
      </rPr>
      <t xml:space="preserve">Zakonske i druge pravne osnove:
</t>
    </r>
    <r>
      <rPr>
        <sz val="11"/>
        <color theme="1"/>
        <rFont val="Arial"/>
        <family val="2"/>
        <charset val="238"/>
      </rPr>
      <t xml:space="preserve">Zakon o odgoju i obrazovanju u osnovnoj i srednjoj školi
</t>
    </r>
    <r>
      <rPr>
        <i/>
        <u/>
        <sz val="11"/>
        <color theme="1"/>
        <rFont val="Arial"/>
        <family val="2"/>
        <charset val="238"/>
      </rPr>
      <t xml:space="preserve">Opis aktivnosti:
</t>
    </r>
    <r>
      <rPr>
        <sz val="11"/>
        <color theme="1"/>
        <rFont val="Arial"/>
        <family val="2"/>
        <charset val="238"/>
      </rPr>
      <t>Raspodjela financijskih sredstava za sufinanciranje obljetnica srednjih škola, časopisa od značenja za srednjoškolsko obrazovanje i održavanje manifestacija u okviru izvannastavnih aktivnosti srednjih škola. Cilj je razvijati sustav osiguranja kvalitete na svim razinama sustava odgoja i obrazovanja i osigurati kvalitetan sustav predškolskog, osnovnoškolskog i srednjoškolskog odgoja i obrazovanja.</t>
    </r>
  </si>
  <si>
    <r>
      <rPr>
        <i/>
        <u/>
        <sz val="11"/>
        <color theme="1"/>
        <rFont val="Arial"/>
        <family val="2"/>
        <charset val="238"/>
      </rPr>
      <t xml:space="preserve">Zakonske i druge pravne osnove:
</t>
    </r>
    <r>
      <rPr>
        <sz val="11"/>
        <color theme="1"/>
        <rFont val="Arial"/>
        <family val="2"/>
        <charset val="238"/>
      </rPr>
      <t xml:space="preserve">Zakon o odgoju i obrazovanju u osnovnoj i srednjoj školi
</t>
    </r>
    <r>
      <rPr>
        <i/>
        <u/>
        <sz val="11"/>
        <color theme="1"/>
        <rFont val="Arial"/>
        <family val="2"/>
        <charset val="238"/>
      </rPr>
      <t xml:space="preserve">Opis aktivnosti:
</t>
    </r>
    <r>
      <rPr>
        <sz val="11"/>
        <color theme="1"/>
        <rFont val="Arial"/>
        <family val="2"/>
        <charset val="238"/>
      </rPr>
      <t xml:space="preserve">Cilj programa je unaprijediti rad odgojno obrazovnih ustanova, poticati izvannastavne aktivnosti u osnovnim i srednjim školama te unaprijediti rad s darovitim učenicima. Provođenjem izvannastavnih aktivnosti u osnovnim školama dodatno se potiče aktivno uključivanje djece i mladih, a s ciljem motiviranja učenika za odabir zdravih stilova života, pravilnog organiziranja slobodnog vremena, razvijanja samopoštovanja i socijalnih vještina.  </t>
    </r>
  </si>
  <si>
    <r>
      <rPr>
        <i/>
        <u/>
        <sz val="11"/>
        <color theme="1"/>
        <rFont val="Arial"/>
        <family val="2"/>
        <charset val="238"/>
      </rPr>
      <t xml:space="preserve">Zakonske i druge pravne osnove:
</t>
    </r>
    <r>
      <rPr>
        <sz val="11"/>
        <color theme="1"/>
        <rFont val="Arial"/>
        <family val="2"/>
        <charset val="238"/>
      </rPr>
      <t xml:space="preserve">Zakon o odgoju i obrazovanju u osnovnoj i srednjoj školi, Pravilnik o osnovnoškolskom odgoju i srednjoškolskom obrazovanju učenika s teškoćama u razvoju
</t>
    </r>
    <r>
      <rPr>
        <i/>
        <u/>
        <sz val="11"/>
        <color theme="1"/>
        <rFont val="Arial"/>
        <family val="2"/>
        <charset val="238"/>
      </rPr>
      <t>Opis aktivnosti</t>
    </r>
    <r>
      <rPr>
        <sz val="11"/>
        <color theme="1"/>
        <rFont val="Arial"/>
        <family val="2"/>
        <charset val="238"/>
      </rPr>
      <t>:
Omogućava se potpuno uključivanje učenika s teškoćama u odgojno-obrazovni sustav. Učenici s teškoćama na temelju utvrđenog psihofizičkog stanja i rješenja o primjerenom programu školovanja ureda državne uprave nadležnog za obrazovanje ostvaruju pravo na primjerene programe i primjerene oblike potpore njihovom školovanju. Primjereni programi i oblici školovanja, kao i primjereni oblici potpore ostvaruju se kroz programsku i profesionalnu potporu te prostornu i pedagoško-didaktičku prilagodbu. Profesionalnu potporu učenicima s teškoćama u sustavu odgoja i obrazovanja, pored stručnih djelatnika predškolskih, osnovnoškolskih i srednjoškolskih redovitih i posebnih ustanova, pružaju i stručnjaci različitih specijalnosti, savjetnici agencija i pomoćnici u nastavi.</t>
    </r>
  </si>
  <si>
    <r>
      <rPr>
        <i/>
        <u/>
        <sz val="11"/>
        <color theme="1"/>
        <rFont val="Arial"/>
        <family val="2"/>
        <charset val="238"/>
      </rPr>
      <t xml:space="preserve">Zakonske i druge pravne osnove:
</t>
    </r>
    <r>
      <rPr>
        <sz val="11"/>
        <color theme="1"/>
        <rFont val="Arial"/>
        <family val="2"/>
        <charset val="238"/>
      </rPr>
      <t xml:space="preserve">Zakon o odgoju i obrazovanju na jeziku i pismu nacionalnih manjina; Ustavni zakon o pravima nacionalnih manjina; Zakon o uporabi jezika i pisma nacionalnih manjina u RH; Zakon o odgoju i obrazovanju na jeziku i pismu nacionalnih manjina
</t>
    </r>
    <r>
      <rPr>
        <i/>
        <u/>
        <sz val="11"/>
        <color theme="1"/>
        <rFont val="Arial"/>
        <family val="2"/>
        <charset val="238"/>
      </rPr>
      <t xml:space="preserve">Opis aktivnosti:
</t>
    </r>
    <r>
      <rPr>
        <sz val="11"/>
        <color theme="1"/>
        <rFont val="Arial"/>
        <family val="2"/>
        <charset val="238"/>
      </rPr>
      <t>Hrvatski zakonodavni okvir osigurava iznimno visoke standarde za obrazovanje na jeziku i pismu nacionalnih manjina. Pripadnici nacionalnih manjina imaju mogućnost obrazovati se na materinskom jeziku na svim stupnjevima obrazovanja od predškolskog do visokoškolskog. Odgoj i obrazovanje na jeziku i pismu nacionalnih manjina sastavni je dio cjelokupnog sustava odgoja i obrazovanja te se temeljni dokumenti obrazovne politike odnose i na ovaj segment obrazovnog sustava. Osim toga sufinanciraju se i stručna usavršavanja odgojitelja, učitelja i nastavnika na državnoj razini u RH i matičnim zemljama; ljetnih škola u RH i matičnim zemljama učenika pripadnika nacionalnih manjina; tečaja materinskog jezika i natjecanja za učenike u nastavi na jeziku i pismu nacionalnih manjina; učenja materinskog jezika na daljinu (</t>
    </r>
    <r>
      <rPr>
        <i/>
        <sz val="11"/>
        <color theme="1"/>
        <rFont val="Arial"/>
        <family val="2"/>
        <charset val="238"/>
      </rPr>
      <t>e-learning</t>
    </r>
    <r>
      <rPr>
        <sz val="11"/>
        <color theme="1"/>
        <rFont val="Arial"/>
        <family val="2"/>
        <charset val="238"/>
      </rPr>
      <t>).</t>
    </r>
  </si>
  <si>
    <r>
      <rPr>
        <i/>
        <u/>
        <sz val="11"/>
        <color theme="1"/>
        <rFont val="Arial"/>
        <family val="2"/>
        <charset val="238"/>
      </rPr>
      <t xml:space="preserve">Zakonske i druge pravne osnove:
</t>
    </r>
    <r>
      <rPr>
        <sz val="11"/>
        <color theme="1"/>
        <rFont val="Arial"/>
        <family val="2"/>
        <charset val="238"/>
      </rPr>
      <t xml:space="preserve">Članak 63. i 142. Zakona o odgoju i obrazovanju u osnovnoj i srednjoj školi
</t>
    </r>
    <r>
      <rPr>
        <i/>
        <u/>
        <sz val="11"/>
        <color theme="1"/>
        <rFont val="Arial"/>
        <family val="2"/>
        <charset val="238"/>
      </rPr>
      <t xml:space="preserve">Opis aktivnosti:
</t>
    </r>
    <r>
      <rPr>
        <sz val="11"/>
        <color theme="1"/>
        <rFont val="Arial"/>
        <family val="2"/>
        <charset val="238"/>
      </rPr>
      <t>Obrazovanje učenika s posebnim odgojno-obrazovnim potrebama provodi se u skladu sa Zakonom o odgoju i obrazovanju u osnovnoj i srednjoj školi. Strateški plan Ministarstva kao jedan od načina ostvarenja cilja održive kvalitete odgojno-obrazovnog sustava pretpostavlja osiguranje prohodnog i učinkovitog sustava osnovnoškolskoga i srednjoškolskoga odgoja. To uključuje povećanje programa dodatne nastave i izvannastavnih sadržaja za darovite učenike kao i donošenje propisa koji će definirati uvjete i način poticanja darovitih učenika. Osiguravaju se sredstva za programe osnovnih i srednjih škola za rad s darovitim učenicima, sufinanciranje učenika na međunarodnim natjecanjima i olimpijadama.</t>
    </r>
  </si>
  <si>
    <t>10 000</t>
  </si>
  <si>
    <t>13 500</t>
  </si>
  <si>
    <t>16 250</t>
  </si>
  <si>
    <t>17 000</t>
  </si>
  <si>
    <r>
      <rPr>
        <i/>
        <u/>
        <sz val="11"/>
        <rFont val="Arial"/>
        <family val="2"/>
        <charset val="238"/>
      </rPr>
      <t>Zakonske i druge pravne osnove:</t>
    </r>
    <r>
      <rPr>
        <sz val="11"/>
        <rFont val="Arial"/>
        <family val="2"/>
      </rPr>
      <t xml:space="preserve"> 
Zakon o odgoju i obrazovanju u osnovnoj i srednjoj školi, Odluka o dodjeljivanju novčane potpore školama i drugim institucijama za međunarodnu prosvjetnu suradnju škola. 
</t>
    </r>
    <r>
      <rPr>
        <i/>
        <u/>
        <sz val="11"/>
        <rFont val="Arial"/>
        <family val="2"/>
        <charset val="238"/>
      </rPr>
      <t>Opis aktivnosti:</t>
    </r>
    <r>
      <rPr>
        <sz val="11"/>
        <rFont val="Arial"/>
        <family val="2"/>
      </rPr>
      <t xml:space="preserve">
Osigurati kvalitetan sustav predškolskog, osnovnoškolskog i srednjoškolskog odgoja i obrazovanja, unaprijediti stručne kompetencije odgojno-obrazovnih radnika. Cilj je omogućiti obrazovnim ustanovama i pojedincima ravnopravno sudjelovanje u međunarodnim programima i projektima te daljnje izvršavanje već preuzetih međunarodnih obaveza. U okviru programa se prati i međunarodna obrazovna suradnja koju je Ministarstvo obvezno provoditi u skladu s preuzetim međunarodnim obvezama Republike Hrvatske u području odgoja i obrazovanje i na temelju Strateškog plana Ministarstva. </t>
    </r>
  </si>
  <si>
    <r>
      <rPr>
        <i/>
        <u/>
        <sz val="11"/>
        <color theme="1"/>
        <rFont val="Arial"/>
        <family val="2"/>
        <charset val="238"/>
      </rPr>
      <t>Zakonske i druge pravne osnove:</t>
    </r>
    <r>
      <rPr>
        <sz val="11"/>
        <color theme="1"/>
        <rFont val="Arial"/>
        <family val="2"/>
        <charset val="238"/>
      </rPr>
      <t xml:space="preserve">
Zakon o tehničkoj kulturi, Zakon o udrugama, Pravilnik o uvjetima za obavljanje djelatnosti tehničke kulture, Pravilnik o kriterijima i rokovima za utvrđivanje programa i osiguranje sredstava za financiranje javnih potreba u Republici Hrvatskoj u tehničkoj kulturi, Uredba o kriterijima za odabir korisnika i načinu raspodjele sredstava iz dijela prihoda od igara na sreću</t>
    </r>
  </si>
  <si>
    <r>
      <rPr>
        <i/>
        <u/>
        <sz val="11"/>
        <color theme="1"/>
        <rFont val="Arial"/>
        <family val="2"/>
        <charset val="238"/>
      </rPr>
      <t>Zakonske i druge pravne osnove:</t>
    </r>
    <r>
      <rPr>
        <sz val="11"/>
        <color theme="1"/>
        <rFont val="Arial"/>
        <family val="2"/>
        <charset val="238"/>
      </rPr>
      <t xml:space="preserve"> 
Zakon o "Nagradi Ivan Filipović", Pravilnik o radu Odbora za dodjelu "Nagrade Ivan Filipović" (NN 15/92), Čl. 37. i 39. Zakon o tehničkoj kulturi
</t>
    </r>
    <r>
      <rPr>
        <i/>
        <u/>
        <sz val="11"/>
        <color theme="1"/>
        <rFont val="Arial"/>
        <family val="2"/>
        <charset val="238"/>
      </rPr>
      <t xml:space="preserve">Opis aktivnosti:
</t>
    </r>
    <r>
      <rPr>
        <sz val="11"/>
        <color theme="1"/>
        <rFont val="Arial"/>
        <family val="2"/>
        <charset val="238"/>
      </rPr>
      <t xml:space="preserve">U sklopu aktivnosti osiguravaju se sredstva za financiranje dodjele godišnjih nagrada i nagrada za životno djelo za izuzetne rezultate u obrazovanju i tehničkoj kulturi: Državne nagrade tehničke kulture Faust Vrančić i Nagrada Ivan Filipović za značajna ostvarenja u odgojno-obrazovnoj djelatnosti te sredstva potrebna za provedbu postupka odabira i dodjele nagrada. Nagradu Ivan Filipović i Nagradu Faust Vrančić dodjeljuje Republika Hrvatska za značajna ostvarenja u odgojnoobrazovnoj djelatnosti kao i za doprinos razvoju tehničke kulture i poticanju sklonosti tehničkom stvaralaštvu. </t>
    </r>
  </si>
  <si>
    <r>
      <rPr>
        <i/>
        <u/>
        <sz val="11"/>
        <color theme="1"/>
        <rFont val="Arial"/>
        <family val="2"/>
        <charset val="238"/>
      </rPr>
      <t>Zakonske i druge pravne osnove:</t>
    </r>
    <r>
      <rPr>
        <sz val="11"/>
        <color theme="1"/>
        <rFont val="Arial"/>
        <family val="2"/>
        <charset val="238"/>
      </rPr>
      <t xml:space="preserve"> 
Zakon o odgoju i obrazovanju u osnovnoj i srednjoj školi (NN  87/08, 86/09, 92/10, 105/10, 90/11, 5/12, 16/12, 86/12, 126/12, 94/13, 152/14, 07/17, 68/18)
</t>
    </r>
    <r>
      <rPr>
        <i/>
        <u/>
        <sz val="11"/>
        <color theme="1"/>
        <rFont val="Arial"/>
        <family val="2"/>
        <charset val="238"/>
      </rPr>
      <t>Opis aktivnosti</t>
    </r>
    <r>
      <rPr>
        <sz val="11"/>
        <color theme="1"/>
        <rFont val="Arial"/>
        <family val="2"/>
        <charset val="238"/>
      </rPr>
      <t>: 
U okviru ove aktivnosti planira se financiranje aktivnosti vezanih uz Cjelovitu kurikularnu reformu za rani i predškolski, osnovnoškolski i srednjoškolski odgoj i obrazovanje te priprema i izrada svih potrebnih kurikularnih dokumenata. Uz navedeno planirana su sredstva za aktivnosti za frontalnu provedbu kurikularne reforme kao što su plaćanje raznih povjerenstava, organizacija sastanaka s dionicima, plaćanje prijevoda, recenzija i lektoriranje dokumenata te jednokratno nagrađivanje učitelja i nastavnika za iznimna postignuća te su/financiranje opreme i nabave programskih paketa za škole.</t>
    </r>
  </si>
  <si>
    <t>5 500</t>
  </si>
  <si>
    <t>5 600</t>
  </si>
  <si>
    <t>5 800</t>
  </si>
  <si>
    <r>
      <rPr>
        <i/>
        <u/>
        <sz val="11"/>
        <color theme="1"/>
        <rFont val="Arial"/>
        <family val="2"/>
        <charset val="238"/>
      </rPr>
      <t>Zakonske i druge pravne osnove:</t>
    </r>
    <r>
      <rPr>
        <sz val="11"/>
        <color theme="1"/>
        <rFont val="Arial"/>
        <family val="2"/>
        <charset val="238"/>
      </rPr>
      <t xml:space="preserve">
Zakon o doprinosima
</t>
    </r>
    <r>
      <rPr>
        <i/>
        <u/>
        <sz val="11"/>
        <color theme="1"/>
        <rFont val="Arial"/>
        <family val="2"/>
        <charset val="238"/>
      </rPr>
      <t>Opis aktivnosti:</t>
    </r>
    <r>
      <rPr>
        <sz val="11"/>
        <color theme="1"/>
        <rFont val="Arial"/>
        <family val="2"/>
        <charset val="238"/>
      </rPr>
      <t xml:space="preserve">
Sredstva su osigurana za doprinose za mirovinsko i zdravstveno osiguranje učenika na praktičnoj nastavi i stručnoj praksi za slučajeve invalidnosti i tjelesnog oštećenja zbog ozljede na radu ili profesionalne bolesti i to: 
• posebni doprinos za mirovinsko osiguranje za osobe osigurane u određenim okolnostima (za osiguranika tog osiguranja) po stopi od 1%  
• posebni doprinos za zaštitu zdravlja na radu (za osiguranika tog osiguranja) po stopi od 0,1% ostvarivanje prava na zdravstvenu zaštitu i pravo na novčanu naknadu učenika.  
Osnovica za obračun doprinosa umnožak je iznosa prosječne plaće i koeficijenta 0,38 (utvrđenu razmjerno broju dana koje je učenik proveo na praktičnoj nastavi, stručnoj praksi ili stručnom putovanju), a obveznik obračunavanja i plaćanja doprinosa jest Republika Hrvatska putem ministarstva nadležnog za obrazovanje.</t>
    </r>
  </si>
  <si>
    <t>7 770</t>
  </si>
  <si>
    <t>7 900</t>
  </si>
  <si>
    <t>8 000</t>
  </si>
  <si>
    <t>8 100</t>
  </si>
  <si>
    <r>
      <t xml:space="preserve">A893001 - ADMINISTRACIJA I UPRAVLJANJE
Klinika obavlja zdravstvenu djelatnost sukladno Zakonu o zdravstvenoj zaštiti i to:
1. bolnička zdravstvena zaštita bolesnika iz djelatnosti infektologije,
2. citološka i mikrobiološka dijagnostika,
3. anesteziologija, reanimatologija i intenzivno liječenje,
4. djelatnost medicinsko-biokemijskog laboratorija,
5. djelatnost akutne dijalize u okviru Jedinica intenzivnog liječenja,
6. opskrba lijekovima i medicinskim proizvodima,
7. specijalističko-konzilijarna zdravstvena zaštita iz djelatnosti infektologije, interne medicine, radiologije (CT-kompjuterizirana tomografija) i epidemiologije,
8. dnevna bolnička opskrba u okviru ambulantnog liječenja iz djelatnosti infektologije 
</t>
    </r>
    <r>
      <rPr>
        <i/>
        <u/>
        <sz val="11"/>
        <color theme="1"/>
        <rFont val="Arial"/>
        <family val="2"/>
        <charset val="238"/>
      </rPr>
      <t>Zakonske i druge pravne osnove:</t>
    </r>
    <r>
      <rPr>
        <sz val="11"/>
        <color theme="1"/>
        <rFont val="Arial"/>
        <family val="2"/>
        <charset val="238"/>
      </rPr>
      <t xml:space="preserve">
Zakonska osnova za provođenje zdravstvene zaštite bolesnika oboljelih od akutnih bolesti u Klinici za infektivne bolesti „Dr. Fran Mihaljević“ temelji se na slijedećoj zakonskoj osnovi:
- Zakon o obveznom zdravstvenom osiguranju, Zakon o dobrovoljnom zdravstvenom osiguranju, Zakon o zdravstvenoj zaštiti, Zakon o kvaliteti zdravstvene zaštite i socijalne skrbi, Zakon o zdravstvenoj zaštiti stranaca u Republici Hrvatskoj, Zakon o zdravstvenom osiguranju zaštite zdravlja na radu, Zakon o lijekovima, Zakon o medicinskim proizvodima, Zakon o medicinsko-biokemijskoj djelatnosti, Zakon o ljekarništvu, Zakon o sestrinstvu, Zakon o zaštiti prava pacijenata, Zakon o radu, Zakon o zaštiti na radu, Zakon o javnoj nabavi, Zakon o obveznim odnosima, Zakon o proračunu, Zakon o računovodstvu, Pravilnik o proračunskom računovodstvu i računskom planu, Zakon o fiskalnoj odgovornosti, Ovršni zakon, Temeljni kolektivni ugovor, Kolektivni ugovor za djelatnost zdravstva i zdravstvenog osiguranja, Ostali zakonski i podzakonski akti.  </t>
    </r>
  </si>
  <si>
    <t>2 730</t>
  </si>
  <si>
    <t>2 810</t>
  </si>
  <si>
    <t>2 880</t>
  </si>
  <si>
    <t>5 677</t>
  </si>
  <si>
    <t>5 848</t>
  </si>
  <si>
    <t>6 023</t>
  </si>
  <si>
    <t>6 204</t>
  </si>
  <si>
    <r>
      <t xml:space="preserve">A892001 - Administracija i upravljanje; K892002 - izravna kapitalna ulaganja; K892004 - operativni program konkurentnost i kohezija; 
</t>
    </r>
    <r>
      <rPr>
        <i/>
        <u/>
        <sz val="11"/>
        <color theme="1"/>
        <rFont val="Arial"/>
        <family val="2"/>
        <charset val="238"/>
      </rPr>
      <t>Zakonske i druge pravne osnove:</t>
    </r>
    <r>
      <rPr>
        <sz val="11"/>
        <color theme="1"/>
        <rFont val="Arial"/>
        <family val="2"/>
        <charset val="238"/>
      </rPr>
      <t xml:space="preserve">
Zakon o zdravstvenoj zaštiti,  Zakon o obveznom zdravstvenom osiguranju,  Zakon o djelatnostima u zdravstvu, Zakon o zaštiti prava pacijenata, Odluka o osnovama za sklapanje ugovora o provođenju zdravstvene zaštite iz obveznog zdravstvenog osiguranja, Ugovor o provođenju bolničke i specijalističko konzilijarne zdravstvene zaštite, Nacionalna strategija razvoja zdravstva 2012-2020.; Operativni program Konkurentnost i kohezija 2014. - 2020.</t>
    </r>
  </si>
  <si>
    <r>
      <rPr>
        <u/>
        <sz val="11"/>
        <color theme="1"/>
        <rFont val="Arial"/>
        <family val="2"/>
        <charset val="238"/>
      </rPr>
      <t>Aktivnost:</t>
    </r>
    <r>
      <rPr>
        <sz val="11"/>
        <color theme="1"/>
        <rFont val="Arial"/>
        <family val="2"/>
        <charset val="238"/>
      </rPr>
      <t xml:space="preserve"> A890001 Administracija i upravljanje                                                                                                                                               </t>
    </r>
    <r>
      <rPr>
        <i/>
        <u/>
        <sz val="11"/>
        <color theme="1"/>
        <rFont val="Arial"/>
        <family val="2"/>
        <charset val="238"/>
      </rPr>
      <t>Zakonske i druge pravne osnove:</t>
    </r>
    <r>
      <rPr>
        <u/>
        <sz val="11"/>
        <color theme="1"/>
        <rFont val="Arial"/>
        <family val="2"/>
        <charset val="238"/>
      </rPr>
      <t xml:space="preserve">
</t>
    </r>
    <r>
      <rPr>
        <sz val="11"/>
        <color theme="1"/>
        <rFont val="Arial"/>
        <family val="2"/>
        <charset val="238"/>
      </rPr>
      <t xml:space="preserve">Nacionalna strategija razvoja zdravstva 2012-2020 (NN 116/12), Nacionalni plan razvoja kliničkih bolničkih centara, kliničkih bolnica, klinika i općih bolnica u RH 2018-2020 (NN 84/18); Zakon o zdravstvenoj zaštiti (NN 100/18), Zakon o obveznom zdravstvenom osiguranju (NN 80/13); Mreža javno zdravstvene službe (NN 113/15) </t>
    </r>
  </si>
  <si>
    <r>
      <rPr>
        <u/>
        <sz val="11"/>
        <color theme="1"/>
        <rFont val="Arial"/>
        <family val="2"/>
        <charset val="238"/>
      </rPr>
      <t>Aktivnost:</t>
    </r>
    <r>
      <rPr>
        <sz val="11"/>
        <color theme="1"/>
        <rFont val="Arial"/>
        <family val="2"/>
        <charset val="238"/>
      </rPr>
      <t xml:space="preserve"> A895001- ADMINISTRACIJA I UPRAVLJANJE
- Liječenje djece na klinici za pedijatriju, te na dječjim odjelima Kllinike za očne bolesti, Klinike za otorinolaringologiju i bolesti glave i vrata, Klinike za reumatologiju, fiikalnu medicinu i rehabilitaciju, te na Odjelu neonatologije na Klinici za ženske bolesti i porodništvo.
</t>
    </r>
    <r>
      <rPr>
        <i/>
        <u/>
        <sz val="11"/>
        <color theme="1"/>
        <rFont val="Arial"/>
        <family val="2"/>
        <charset val="238"/>
      </rPr>
      <t>Zakonske i druge pravne osnove:</t>
    </r>
    <r>
      <rPr>
        <u/>
        <sz val="11"/>
        <color theme="1"/>
        <rFont val="Arial"/>
        <family val="2"/>
        <charset val="238"/>
      </rPr>
      <t xml:space="preserve">
</t>
    </r>
    <r>
      <rPr>
        <sz val="11"/>
        <color theme="1"/>
        <rFont val="Arial"/>
        <family val="2"/>
        <charset val="238"/>
      </rPr>
      <t xml:space="preserve">Zakon o zdravstvenoj zaštiti (NN 100/18); Zakon o obveznom zdravstvenom osiguranju (NN 80/13, 137/13); Zakon o djelatnostima u zdravstvu (NN 87/09); Zakon o zaštiti prava pacijenata (NN 169/04, 37/08); Odluka o osnovama za sklapanje ugovora o provođenju zdravstvene zaštite iz obveznog zdravstvenog osiguranja (NN 56/17); Ugovor o provođenju bolničke i specijalističko-konzilijarne zdravstvene zaštite s HZZO-om </t>
    </r>
  </si>
  <si>
    <r>
      <t xml:space="preserve">A885001- ADMINISTRACIJA I UPRAVLJANJE ;                                                                                          
</t>
    </r>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zdravstvenoj zaštiti; Zakon o obveznom zdravstvenom osiguranju; Zakon o djelatnostima u zdravstvu; Zakon o zaštiti prava pacijenata; Odluka o osnovama za sklapanje ugovora o provođenju zdravstvene zaštite iz obveznog zdravstvenog osiguranja;Ugovor o provođenju bolničke i specijalističko-konzilijarne zdravstvene zaštite s HZZO-om </t>
    </r>
  </si>
  <si>
    <r>
      <rPr>
        <i/>
        <u/>
        <sz val="11"/>
        <color theme="1"/>
        <rFont val="Arial"/>
        <family val="2"/>
        <charset val="238"/>
      </rPr>
      <t>A882001</t>
    </r>
    <r>
      <rPr>
        <sz val="11"/>
        <color theme="1"/>
        <rFont val="Arial"/>
        <family val="2"/>
        <charset val="238"/>
      </rPr>
      <t xml:space="preserve"> -  ADMINISTRACIJA I UPRAVLJANJE - aktivnost  na mjestu troška: Klinika za pedijatriju i Klinika za dječju kirurgiju i sastoji se od slijedećih pozicija: Plaće i ostali rashodi za zaposlene, ostali rashodi (usluge i osnovna sredstva), materijali, rashodi za energente te rashodi nastali sa osnove utroška medicinskih plinova.
</t>
    </r>
    <r>
      <rPr>
        <i/>
        <u/>
        <sz val="11"/>
        <color theme="1"/>
        <rFont val="Arial"/>
        <family val="2"/>
        <charset val="238"/>
      </rPr>
      <t>K882002</t>
    </r>
    <r>
      <rPr>
        <sz val="11"/>
        <color theme="1"/>
        <rFont val="Arial"/>
        <family val="2"/>
        <charset val="238"/>
      </rPr>
      <t xml:space="preserve"> - KLINIČKI BOLNIČKI CENTAR IZRAVNA KAPITALNA ULAGANJA  - aktivnosti se odnosi na kapitalna ulaganju u izgradnju i opremanje objekata D3.1-2,2a Klinika za ginekologiju i porodništvo i Klinika za pedijatriju i dječju kirurgiju, D3.1-3 Termo energetski blok, D3.1-9 više etažno parkiralište a čine cjelinu novog objekta koji će se izgraditi na lokalitetu Sušak pod zajedničkim nazivom "Klinika za Majku i dijete". Sredstva su osigurana u državnom proračunu RH, u planu proračuna 2019 te projekcijama 2020. i 2021;
</t>
    </r>
    <r>
      <rPr>
        <i/>
        <u/>
        <sz val="11"/>
        <color theme="1"/>
        <rFont val="Arial"/>
        <family val="2"/>
        <charset val="238"/>
      </rPr>
      <t>Zakonske i druge pravne osnove:</t>
    </r>
    <r>
      <rPr>
        <sz val="11"/>
        <color theme="1"/>
        <rFont val="Arial"/>
        <family val="2"/>
        <charset val="238"/>
      </rPr>
      <t xml:space="preserve">
</t>
    </r>
    <r>
      <rPr>
        <sz val="11"/>
        <rFont val="Arial"/>
        <family val="2"/>
        <charset val="238"/>
      </rPr>
      <t xml:space="preserve">Zakon o zdravstvenoj zaštiti; Zakon o obveznom zdravstvenom osiguranju; Zakon o djelatnostima u zdravstvu; Zakon o zaštiti prava pacijenata; Odluka o osnovama za sklapanje ugovora o provođenju zdravstvene zaštite iz obveznog zdravstvenog osiguranja;Ugovor o provođenju bolničke i specijalističko-konzilijarne zdravstvene zaštite s HZZO-om </t>
    </r>
  </si>
  <si>
    <r>
      <t xml:space="preserve">A891001 - ADMINISTRACIJA I UPRAVLJANJE
Provođenje aktivnosti  na unapređenju zdravstvene zaštite djece na način da se osiguranjem uvjeta u pogledu prostora, radnika i medicinsko – tehničke opreme stvaraju optimalni preduvjeti za pružanje pravovremene i kvalitetne zdravstvene zaštite putem dnevnih bolnica koje omogućuju suvremen, poštedan, ekonomičan i multidisciplinaran način liječenja i poboljšanje kvalitete zdravstvene skrbi.
</t>
    </r>
    <r>
      <rPr>
        <i/>
        <u/>
        <sz val="11"/>
        <color theme="1"/>
        <rFont val="Arial"/>
        <family val="2"/>
        <charset val="238"/>
      </rPr>
      <t>Zakonske i druge pravne osnove:</t>
    </r>
    <r>
      <rPr>
        <sz val="11"/>
        <color theme="1"/>
        <rFont val="Arial"/>
        <family val="2"/>
        <charset val="238"/>
      </rPr>
      <t xml:space="preserve">
Zakon o zdravstvenoj zaštiti; Zakon o obveznom zdravstvenom osiguranju; Zakon o djelatnostima u zdravstvu; Zakon o zaštiti prava pacijenata; Odluka o osnovama za sklapanje ugovora o provođenju zdravstvene zaštite iz obveznog zdravstvenog osiguranja;Ugovor o provođenju bolničke i specijalističko-konzilijarne zdravstvene zaštite s HZZO-om </t>
    </r>
  </si>
  <si>
    <r>
      <rPr>
        <sz val="11"/>
        <rFont val="Arial"/>
        <family val="2"/>
        <charset val="238"/>
      </rPr>
      <t xml:space="preserve">A789006 Provedba nacionalnih programa, strategija i planova
A618207 Administracija i upravljanje
</t>
    </r>
    <r>
      <rPr>
        <i/>
        <u/>
        <sz val="11"/>
        <rFont val="Arial"/>
        <family val="2"/>
        <charset val="238"/>
      </rPr>
      <t>Zakonske i druge pravne osnove:</t>
    </r>
    <r>
      <rPr>
        <sz val="11"/>
        <rFont val="Arial"/>
        <family val="2"/>
        <charset val="238"/>
      </rPr>
      <t xml:space="preserve">
NACIONALNI PROGRAM ZA ZAŠTITU I PROMICANJE DOJENJA 2018-2020., </t>
    </r>
    <r>
      <rPr>
        <sz val="11"/>
        <color rgb="FFFF0000"/>
        <rFont val="Arial"/>
        <family val="2"/>
        <charset val="238"/>
      </rPr>
      <t xml:space="preserve">
</t>
    </r>
    <r>
      <rPr>
        <sz val="11"/>
        <rFont val="Arial"/>
        <family val="2"/>
        <charset val="238"/>
      </rPr>
      <t>NACIONALNA STRATEGIJA RAZVOJA ZDRAVSTVA 2012-2020.</t>
    </r>
  </si>
  <si>
    <r>
      <rPr>
        <i/>
        <u/>
        <sz val="11"/>
        <color theme="1"/>
        <rFont val="Arial"/>
        <family val="2"/>
        <charset val="238"/>
      </rPr>
      <t>Zakonske i druge pravne osnove:</t>
    </r>
    <r>
      <rPr>
        <sz val="11"/>
        <color theme="1"/>
        <rFont val="Arial"/>
        <family val="2"/>
        <charset val="238"/>
      </rPr>
      <t xml:space="preserve">
Nacionalna strategija za prava djece u Republici Hrvatskoj za razdoblje od 2014. do 2020. godine
Odluka o raspisivanju i provedbi Poziva za prijavu projekata udruga u području prevencije nasilja nad i među djecom i mladima
Poziv za prijavu projekata udruga u području prevencije nasilja nad i među djecom i mladima</t>
    </r>
  </si>
  <si>
    <r>
      <rPr>
        <i/>
        <u/>
        <sz val="11"/>
        <color theme="1"/>
        <rFont val="Arial"/>
        <family val="2"/>
        <charset val="238"/>
      </rPr>
      <t>Zakonske i druge pravne osnove:</t>
    </r>
    <r>
      <rPr>
        <sz val="11"/>
        <color theme="1"/>
        <rFont val="Arial"/>
        <family val="2"/>
        <charset val="238"/>
      </rPr>
      <t xml:space="preserve">
Zakonom o rodiljnim i roditeljskim potporama („Narodne novine“ broj: 85/08, 110/08, 34/11, 54/13, 152/14 i 59/17) 
Dodatni rodiljni dopust obuhvaća razdoblje od proteka obveznog dijela rodiljnog dopusta do navršenih 6 mjeseci djetetova života, odnosno nakon 70. dana od rođenja djeteta (nakon proteka obveznog rodiljnog dopusta), majka djeteta može korištenje preostalog dijela rodiljnog dopusta.</t>
    </r>
  </si>
  <si>
    <t>25 000</t>
  </si>
  <si>
    <t>26 100</t>
  </si>
  <si>
    <t>27 000</t>
  </si>
  <si>
    <t>346 875</t>
  </si>
  <si>
    <t>400 000</t>
  </si>
  <si>
    <r>
      <t xml:space="preserve">A 788018  Provedba mjera demografske i migracijske politike - širenje mreže dječjih vrtića na području RH temeljem Programa podrške poboljšanju materijalnih uvjeta u dječjim vrtićima. 
</t>
    </r>
    <r>
      <rPr>
        <i/>
        <u/>
        <sz val="11"/>
        <rFont val="Arial"/>
        <family val="2"/>
        <charset val="238"/>
      </rPr>
      <t>Zakonske i druge pravne osnove:</t>
    </r>
    <r>
      <rPr>
        <sz val="11"/>
        <rFont val="Arial"/>
        <family val="2"/>
        <charset val="238"/>
      </rPr>
      <t xml:space="preserve">
Zakon o predškolskom odgoju i obrazovanju (NN 10/97,107/07, 94/13) i Državni pedagoški standard predškolskog odgoja i naobrazbe (NN 63/08 i 90/10)</t>
    </r>
  </si>
  <si>
    <r>
      <rPr>
        <i/>
        <u/>
        <sz val="11"/>
        <color theme="1"/>
        <rFont val="Arial"/>
        <family val="2"/>
        <charset val="238"/>
      </rPr>
      <t>Zakonske i druge pravne osnove:</t>
    </r>
    <r>
      <rPr>
        <sz val="11"/>
        <color theme="1"/>
        <rFont val="Arial"/>
        <family val="2"/>
        <charset val="238"/>
      </rPr>
      <t xml:space="preserve"> 
Zakon o socijalnoj skrbi (NN 157/13, 152/14, 99/15, 16/17 i 130/17)</t>
    </r>
  </si>
  <si>
    <r>
      <rPr>
        <i/>
        <u/>
        <sz val="11"/>
        <color theme="1"/>
        <rFont val="Arial"/>
        <family val="2"/>
        <charset val="238"/>
      </rPr>
      <t>Zakonske i druge pravne osnove:</t>
    </r>
    <r>
      <rPr>
        <sz val="11"/>
        <color theme="1"/>
        <rFont val="Arial"/>
        <family val="2"/>
        <charset val="238"/>
      </rPr>
      <t xml:space="preserve"> 
Zakon o socijalnoj skrbi (NN 157/13, 152/14, 99/15, 16/17 i 130/17),
Zakon o sudovima za mladež (NN 84/11, 143/12, 148/13, 56/15)</t>
    </r>
  </si>
  <si>
    <t>1 031</t>
  </si>
  <si>
    <t>1 040</t>
  </si>
  <si>
    <t>1 055</t>
  </si>
  <si>
    <t>1 070</t>
  </si>
  <si>
    <r>
      <rPr>
        <i/>
        <u/>
        <sz val="11"/>
        <color theme="1"/>
        <rFont val="Arial"/>
        <family val="2"/>
        <charset val="238"/>
      </rPr>
      <t>Zakonske i druge pravne osnove:</t>
    </r>
    <r>
      <rPr>
        <sz val="11"/>
        <color theme="1"/>
        <rFont val="Arial"/>
        <family val="2"/>
        <charset val="238"/>
      </rPr>
      <t xml:space="preserve">
Zakon o socijalnoj skrbi (NN 157/13, 152/14, 99/15, 16/17 i 130/17)</t>
    </r>
  </si>
  <si>
    <t>2 871</t>
  </si>
  <si>
    <t>2 890</t>
  </si>
  <si>
    <t>2 900</t>
  </si>
  <si>
    <t>2 930</t>
  </si>
  <si>
    <r>
      <rPr>
        <i/>
        <u/>
        <sz val="11"/>
        <color theme="1"/>
        <rFont val="Arial"/>
        <family val="2"/>
        <charset val="238"/>
      </rPr>
      <t>Zakonske i druge pravne osnove:</t>
    </r>
    <r>
      <rPr>
        <sz val="11"/>
        <color theme="1"/>
        <rFont val="Arial"/>
        <family val="2"/>
        <charset val="238"/>
      </rPr>
      <t xml:space="preserve"> 
Zakon o socijalnoj skrbi (NN 157/13, 152/14, 99/15, 16/17 i 130/17),
Zakon o javnoj nabavi (NN 120/16), Pravilnik o minimalnim uslugama za pružanje socijalnih usluga (NN 40/14)</t>
    </r>
  </si>
  <si>
    <r>
      <rPr>
        <i/>
        <u/>
        <sz val="11"/>
        <color theme="1"/>
        <rFont val="Arial"/>
        <family val="2"/>
        <charset val="238"/>
      </rPr>
      <t xml:space="preserve">Zakonske i druge pravne osnove: 
</t>
    </r>
    <r>
      <rPr>
        <sz val="11"/>
        <color theme="1"/>
        <rFont val="Arial"/>
        <family val="2"/>
        <charset val="238"/>
      </rPr>
      <t>Zakon o socijalnoj skrbi (NN 157/13, 152/14, 99/15, 16/17 i 130/17),
Zakon o javnoj nabavi (NN 120/16), Pravilnik o minimalnim uslugama za pružanje socijalnih usluga (NN 40/14)</t>
    </r>
  </si>
  <si>
    <r>
      <rPr>
        <b/>
        <sz val="11"/>
        <color theme="1"/>
        <rFont val="Arial"/>
        <family val="2"/>
        <charset val="238"/>
      </rPr>
      <t>A734169 - DOPLATAK ZA POMOĆ I NJEGU</t>
    </r>
    <r>
      <rPr>
        <sz val="11"/>
        <color theme="1"/>
        <rFont val="Arial"/>
        <family val="2"/>
        <charset val="238"/>
      </rPr>
      <t xml:space="preserve">
Aktivnosti su namijenjenjene ostarenju prava osoba s invaliditetom i dječjih prava 
</t>
    </r>
    <r>
      <rPr>
        <i/>
        <u/>
        <sz val="11"/>
        <color theme="1"/>
        <rFont val="Arial"/>
        <family val="2"/>
        <charset val="238"/>
      </rPr>
      <t xml:space="preserve">Zakonske i druge pravne osnove:
</t>
    </r>
    <r>
      <rPr>
        <sz val="11"/>
        <color theme="1"/>
        <rFont val="Arial"/>
        <family val="2"/>
        <charset val="238"/>
      </rPr>
      <t xml:space="preserve">Zakon o socijalnoj skrbi (NN 157/13, 152/14, 99/15, 16/17 i 130/17)
Pravo na doplatak za pomoć i njegu priznaje se osobi koja ne može sama udovoljiti osnovnim životnim potrebama uslijed čega joj je prijeko potrebna pomoć i njega druge osobe u organiziranju prehrane, pripremi i uzimanju obroka, nabavi namirnica, čišćenju i pospremanju stana, oblačenju i svlačenju, održavanju osobne higijene, kao i obavljanju drugih osnovnih životnih potreba. Pravo na doplatak za pomoć i njegu može se priznati u punom ili smanjenom iznosu, ovisno o tome postoji li prijeka potreba pomoći i njege druge osobe u punom ili smanjenom opsegu. </t>
    </r>
  </si>
  <si>
    <t>5 490</t>
  </si>
  <si>
    <t>5 510</t>
  </si>
  <si>
    <t>5 520</t>
  </si>
  <si>
    <t>5 530</t>
  </si>
  <si>
    <t>11 500</t>
  </si>
  <si>
    <t>12 500</t>
  </si>
  <si>
    <t>3 700</t>
  </si>
  <si>
    <t>4 000</t>
  </si>
  <si>
    <t>4 300</t>
  </si>
  <si>
    <t>4 500</t>
  </si>
  <si>
    <t>Ostvarenje ljudskih i dječjih prava vezanih uz tešku materijalnu situaciju koji ne mogu sami zadovoljiti/podmiriti osnovne životne troškove</t>
  </si>
  <si>
    <t>26 300</t>
  </si>
  <si>
    <t>26 400</t>
  </si>
  <si>
    <t>27 100</t>
  </si>
  <si>
    <t>Zaštita prava i dobrobiti djeteta</t>
  </si>
  <si>
    <t xml:space="preserve">Ostvarenje dječjih prava vezanih uz obrazovanje </t>
  </si>
  <si>
    <t>Ostvarenje dječjih prava i prava osoba s invaliditetom s ciljem pružanja adekvatene specifične njege uz izvođenje medicinsko-tehničkih zahvata ovisno o težini oštećenja od strane roditelja</t>
  </si>
  <si>
    <t>Ostvarenje prava osoba s invaliditetom ili djece s teškoćama u razvoju radi zadovoljavanja životnih potreba za uključivanje u svakodnevni život zajednice</t>
  </si>
  <si>
    <t xml:space="preserve">Ostvarenje temeljnih ljudskih i dječjih prava zbog trenutačno nastalih materijalnih teškoća </t>
  </si>
  <si>
    <t xml:space="preserve">Ostvarenje prava osoba s invaliditetom i djece s teškoćama u razvoju koji ne mogu sami udovoljiti osnovnim životnim potrebama </t>
  </si>
  <si>
    <t>2 400</t>
  </si>
  <si>
    <t>2 500</t>
  </si>
  <si>
    <r>
      <rPr>
        <i/>
        <u/>
        <sz val="11"/>
        <color theme="1"/>
        <rFont val="Arial"/>
        <family val="2"/>
        <charset val="238"/>
      </rPr>
      <t>Zakonske i druge pravne osnove:</t>
    </r>
    <r>
      <rPr>
        <sz val="11"/>
        <color theme="1"/>
        <rFont val="Arial"/>
        <family val="2"/>
        <charset val="238"/>
      </rPr>
      <t xml:space="preserve">
Zakon o igrama na sreću (Narodne novine, broj 87/09, 35/13, 158/13, 41/14, 143/14)
Uredba o kriterijima za utvrđivanje korisnika i načinu raspodjele dijela prihoda od igara na sreću( Narodne novine 129/17)
Nacionalna obiteljska politika
Nacionalna strategija za prava djeca u Republici Hrvatskoj za razdoblje od 2014. do 2020. godine.
Odluka o raspisivanju i provedbi Poziva za prijavu projekata udruga usmjerenih podršci obitelji i promicanju i zaštiti prava djece iz raspoloživih sredstava dijela prihoda od igara na sreću i Državnog proračuna  
Poziv za prijavu projekata udruga usmjerenih podršci obitelji i promicanju i zaštiti prava djece </t>
    </r>
  </si>
  <si>
    <r>
      <rPr>
        <i/>
        <u/>
        <sz val="11"/>
        <color theme="1"/>
        <rFont val="Arial"/>
        <family val="2"/>
        <charset val="238"/>
      </rPr>
      <t>Zakonske i druge pravne osnove:</t>
    </r>
    <r>
      <rPr>
        <sz val="11"/>
        <color theme="1"/>
        <rFont val="Arial"/>
        <family val="2"/>
        <charset val="238"/>
      </rPr>
      <t xml:space="preserve">
Zakon o Nagradi za promicanje prava djeteta (Narodne novine, broj 96/03)
Nacionalna strategija za prava djece u Republici Hrvatskoj za razdoblje od 2014. do 2020. godine
Odluka o provedbi postupka za dodjelu »Nagrade za promicanje prava djeteta« u 2019 .
Natječaj za dodjelu »Nagrade za promicanje prava djeteta« u 2019. godini 
Odluka o raspisivanju i provedbi Poziva za prijavu projekata udruga usmjerenih podršci obitelji i promicanju i zaštiti prava djece iz raspoloživih sredstava dijela prihoda od igara na sreću i Državnog proračuna  
Poziv za prijavu projekata udruga usmjerenih podršci obitelji i promicanju i zaštiti prava djece </t>
    </r>
  </si>
  <si>
    <r>
      <rPr>
        <b/>
        <sz val="11"/>
        <color theme="1"/>
        <rFont val="Arial"/>
        <family val="2"/>
        <charset val="238"/>
      </rPr>
      <t xml:space="preserve">A807007 - CENTAR ZA POSEBNO SKRBNIŠTVO
</t>
    </r>
    <r>
      <rPr>
        <i/>
        <u/>
        <sz val="11"/>
        <color theme="1"/>
        <rFont val="Arial"/>
        <family val="2"/>
        <charset val="238"/>
      </rPr>
      <t>Zakonske i druge pravne osnove:</t>
    </r>
    <r>
      <rPr>
        <sz val="11"/>
        <color theme="1"/>
        <rFont val="Arial"/>
        <family val="2"/>
        <charset val="238"/>
      </rPr>
      <t xml:space="preserve">
Obiteljski zakon (NN 103/15) kojim je pripisano imenovanje posebnog skrbnika za zastupanje djeteta u svim bračnim i obiteljskim sporovima u kojima se odlučuje o pravu i dobrobiti djeteta. Posebni skrbnik je pravnik s položenim pravosudnim ispitom, zaposlenik javne ustanove Centar za posebno skbništvo.</t>
    </r>
  </si>
  <si>
    <r>
      <rPr>
        <b/>
        <sz val="11"/>
        <color theme="1"/>
        <rFont val="Arial"/>
        <family val="2"/>
        <charset val="238"/>
      </rPr>
      <t xml:space="preserve">A792002 - PRAVO NA PRIVREMENO UZDRŽAVANJE   </t>
    </r>
    <r>
      <rPr>
        <sz val="11"/>
        <color theme="1"/>
        <rFont val="Arial"/>
        <family val="2"/>
        <charset val="238"/>
      </rPr>
      <t xml:space="preserve">                                                                                                                       </t>
    </r>
    <r>
      <rPr>
        <i/>
        <u/>
        <sz val="11"/>
        <color theme="1"/>
        <rFont val="Arial"/>
        <family val="2"/>
        <charset val="238"/>
      </rPr>
      <t>Zakonske i druge pravne osnove:</t>
    </r>
    <r>
      <rPr>
        <sz val="11"/>
        <color theme="1"/>
        <rFont val="Arial"/>
        <family val="2"/>
        <charset val="238"/>
      </rPr>
      <t xml:space="preserve">
Zakon o privremenom uzdržavanju (NN 92/14).
Privremeno uzdržavanje je  novčano primanje koje koristi dijete radi potpore uzdržavanja, kada roditelj obvezenik uzdržavanja ne plaća uzdržavanje (alimentacija) na temelju ovršne isprave.</t>
    </r>
  </si>
  <si>
    <r>
      <rPr>
        <b/>
        <sz val="11"/>
        <color theme="1"/>
        <rFont val="Arial"/>
        <family val="2"/>
        <charset val="238"/>
      </rPr>
      <t xml:space="preserve">A 734187 - OSTALE NAKNADE I POMOĆI                          </t>
    </r>
    <r>
      <rPr>
        <sz val="11"/>
        <color theme="1"/>
        <rFont val="Arial"/>
        <family val="2"/>
        <charset val="238"/>
      </rPr>
      <t xml:space="preserve">                                                                                                                                 </t>
    </r>
    <r>
      <rPr>
        <i/>
        <u/>
        <sz val="11"/>
        <color theme="1"/>
        <rFont val="Arial"/>
        <family val="2"/>
        <charset val="238"/>
      </rPr>
      <t xml:space="preserve">Zakonske i druge pravne osnove:
</t>
    </r>
    <r>
      <rPr>
        <sz val="11"/>
        <color theme="1"/>
        <rFont val="Arial"/>
        <family val="2"/>
        <charset val="238"/>
      </rPr>
      <t>Obiteljski zakon (NN 103/15) i Pravilnik o mjerama zaštite osobnih prava i dobrobiti djeteta (NN 123/15) propisano je provođenje mjere stručne pomoći i potpore obitelji u ostvarivanju skrbi o djetetu i mjere intenzivne stručne pomoći i nadzora nad ostvarivanjem skrbi o djetetu, koju određuje centar za socijalnu skrb, a provodi se putem voditelja mjere, koji za njeno provođenje prima naknadu.</t>
    </r>
  </si>
  <si>
    <r>
      <rPr>
        <b/>
        <sz val="11"/>
        <color theme="1"/>
        <rFont val="Arial"/>
        <family val="2"/>
        <charset val="238"/>
      </rPr>
      <t>A799007 - ZAJAMČENA MINIMALNA NAKNADA</t>
    </r>
    <r>
      <rPr>
        <sz val="11"/>
        <color theme="1"/>
        <rFont val="Arial"/>
        <family val="2"/>
        <charset val="238"/>
      </rPr>
      <t xml:space="preserve">
Aktivnost je namijenjena samcu ili kućanstvu kao pravo na novčani iznos kojim se osigurava zadovoljavanje osnovnih životnih potreba, a koje korisnik nije u mogućnosti ostvariti radom, primitkom od imovine, kao ni od obveznika uzdržavanja.
</t>
    </r>
    <r>
      <rPr>
        <i/>
        <u/>
        <sz val="11"/>
        <color theme="1"/>
        <rFont val="Arial"/>
        <family val="2"/>
        <charset val="238"/>
      </rPr>
      <t xml:space="preserve">Zakonske i druge pravne osnove:
</t>
    </r>
    <r>
      <rPr>
        <sz val="11"/>
        <color theme="1"/>
        <rFont val="Arial"/>
        <family val="2"/>
        <charset val="238"/>
      </rPr>
      <t>Zakon o socijalnoj skrbi (NN 157/13, 152/14, 99/15, 16/17 i 130/17)</t>
    </r>
  </si>
  <si>
    <r>
      <rPr>
        <b/>
        <sz val="11"/>
        <color theme="1"/>
        <rFont val="Arial"/>
        <family val="2"/>
        <charset val="238"/>
      </rPr>
      <t>A797009 - NAKNADE U VEZI S OBRAZOVANJEM</t>
    </r>
    <r>
      <rPr>
        <sz val="11"/>
        <color theme="1"/>
        <rFont val="Arial"/>
        <family val="2"/>
        <charset val="238"/>
      </rPr>
      <t xml:space="preserve">
Aktivnost je namijenjena:
- korisniku prava na uslugu smještaja odnosno organiziranog stanovanja za redovito studiranje na sveučilišnom ili stručnom studiju u visini od 2.000,00 kuna;
- Učeniku, polazniku srednje škole slabijeg imovnog stanja kojje nije član kućanstva korisnika zajamčene minimalne naknade priznaje se pravo na financiranje troškova smještaja u učeničkom domu;
– osobi s invaliditetom i djetetu s teškoćama u razvoju koji pohađaju nastavu radi stjecanja srednjoškolskog obrazovanja po posebnom programu izvan mjesta svoga prebivališta ili osposobljavanja za samozbrinjavanje, a ne postoji potreba da mu se prizna pravo na uslugu smještaja ili organiziranog stanovanja te učeniku smještenom u udomiteljskoj obitelji ili obiteljskom domu koje pohađa nastavu izvan mjesta prebivališta radi stjecanja srednjoškolskog obrazovanja priznaje se pravo na financiranje troškova prijevoza.
</t>
    </r>
    <r>
      <rPr>
        <i/>
        <u/>
        <sz val="11"/>
        <color theme="1"/>
        <rFont val="Arial"/>
        <family val="2"/>
        <charset val="238"/>
      </rPr>
      <t>Zakonske i druge pravne osnove:</t>
    </r>
    <r>
      <rPr>
        <sz val="11"/>
        <color theme="1"/>
        <rFont val="Arial"/>
        <family val="2"/>
        <charset val="238"/>
      </rPr>
      <t xml:space="preserve"> 
Zakon o socijalnoj skrbi (NN 157/13, 152/14, 99/15, 16/17 i 130/17)</t>
    </r>
  </si>
  <si>
    <r>
      <rPr>
        <b/>
        <sz val="11"/>
        <color theme="1"/>
        <rFont val="Arial"/>
        <family val="2"/>
        <charset val="238"/>
      </rPr>
      <t>A792001 - STATUS RODITELJA NJEGOVATELJA</t>
    </r>
    <r>
      <rPr>
        <sz val="11"/>
        <color theme="1"/>
        <rFont val="Arial"/>
        <family val="2"/>
        <charset val="238"/>
      </rPr>
      <t xml:space="preserve">
Aktivnost je namijenjena osobama s invaliditetom i djeci s teškoćama u razvoju 
Pravo na status roditelja njegovatelja priznaje se jednom od roditelja djeteta s teškoćama u razvoju ili osobe s invaliditetom koje ispunjava jedan od sljedećih uvjeta:
– potpuno je ovisno o pomoći i njezi druge osobe jer mu je zbog održavanja života potrebno pružanje specifične njege izvođenjem medicinsko-tehničkih zahvata za koju je prema preporuci liječnika roditelj osposobljen
– u potpunosti je nepokretno i uz pomoć ortopedskih pomagala
– ima više vrsta teških oštećenja (tjelesnih, mentalnih, intelektualnih ili osjetilnih), zbog kojih je potpuno ovisno o pomoći i njezi druge osobe pri zadovoljavanju osnovnih životnih potreba.
Ako u obitelji ima dvoje ili više djece s teškoćama u razvoju, odnosno osoba s invaliditetom status roditelja njegovatelja mogu steći oba roditelja.
</t>
    </r>
    <r>
      <rPr>
        <i/>
        <u/>
        <sz val="11"/>
        <color theme="1"/>
        <rFont val="Arial"/>
        <family val="2"/>
        <charset val="238"/>
      </rPr>
      <t xml:space="preserve">Zakonske i druge pravne osnove:
</t>
    </r>
    <r>
      <rPr>
        <sz val="11"/>
        <color theme="1"/>
        <rFont val="Arial"/>
        <family val="2"/>
        <charset val="238"/>
      </rPr>
      <t>Zakon o socijalnoj skrbi (NN 157/13, 152/14, 99/15, 16/17 i 130/17)</t>
    </r>
  </si>
  <si>
    <r>
      <rPr>
        <b/>
        <sz val="11"/>
        <color theme="1"/>
        <rFont val="Arial"/>
        <family val="2"/>
        <charset val="238"/>
      </rPr>
      <t>A734185 - OSOBNA INVALIDNINA</t>
    </r>
    <r>
      <rPr>
        <sz val="11"/>
        <color theme="1"/>
        <rFont val="Arial"/>
        <family val="2"/>
        <charset val="238"/>
      </rPr>
      <t xml:space="preserve">
Aktivnost je namijenjena osobama s invaliditetom i djeci s teškoćama u razvoju 
Pravo na osobnu invalidninu priznaje se osobi s teškim invaliditetom ili drugim teškim trajnim promjenama u zdravstvenom stanju, u svrhu zadovoljavanja njezinih životnih potreba za uključivanje u svakodnevni život zajednice.
</t>
    </r>
    <r>
      <rPr>
        <i/>
        <u/>
        <sz val="11"/>
        <color theme="1"/>
        <rFont val="Arial"/>
        <family val="2"/>
        <charset val="238"/>
      </rPr>
      <t xml:space="preserve">Zakonske i druge pravne osnove: 
</t>
    </r>
    <r>
      <rPr>
        <sz val="11"/>
        <color theme="1"/>
        <rFont val="Arial"/>
        <family val="2"/>
        <charset val="238"/>
      </rPr>
      <t>Zakon o socijalnoj skrbi (NN 157/13, 152/14, 99/15, 16/17 i 130/17)</t>
    </r>
  </si>
  <si>
    <r>
      <rPr>
        <b/>
        <sz val="11"/>
        <color theme="1"/>
        <rFont val="Arial"/>
        <family val="2"/>
        <charset val="238"/>
      </rPr>
      <t>A734177 - JEDNOKRATNA NAKNADA</t>
    </r>
    <r>
      <rPr>
        <sz val="11"/>
        <color theme="1"/>
        <rFont val="Arial"/>
        <family val="2"/>
        <charset val="238"/>
      </rPr>
      <t xml:space="preserve">
Aktivnost je namijenjena za nabavu osnovnih predmeta u kućanstvu ili nabave nužne odjeće i obuće ako ne postoji mogućnost da se nabava nužnih predmeta u kućanstvu i odjeće i obuće osigura u suradnji s humanitarnim organizacijama.
Jednokratna naknada je novčana pomoć samcu ili kućanstvu koje zbog trenutačnih materijalnih teškoća nije u mogućnosti podmiriti osnovne životne potrebe nastale zbog rođenja ili školovanja djeteta, bolesti ili smrti člana obitelji, elementarne nepogode i slično.
</t>
    </r>
    <r>
      <rPr>
        <i/>
        <u/>
        <sz val="11"/>
        <color theme="1"/>
        <rFont val="Arial"/>
        <family val="2"/>
        <charset val="238"/>
      </rPr>
      <t xml:space="preserve">Zakonske i druge pravne osnove:
</t>
    </r>
    <r>
      <rPr>
        <sz val="11"/>
        <color theme="1"/>
        <rFont val="Arial"/>
        <family val="2"/>
        <charset val="238"/>
      </rPr>
      <t>Zakon o socijalnoj skrbi (NN 157/13, 152/14, 99/15, 16/17 i 130/17)</t>
    </r>
  </si>
  <si>
    <r>
      <rPr>
        <i/>
        <u/>
        <sz val="11"/>
        <color theme="1"/>
        <rFont val="Arial"/>
        <family val="2"/>
        <charset val="238"/>
      </rPr>
      <t xml:space="preserve">Zakonske i druge pravne osnove:
</t>
    </r>
    <r>
      <rPr>
        <sz val="11"/>
        <color theme="1"/>
        <rFont val="Arial"/>
        <family val="2"/>
        <charset val="238"/>
      </rPr>
      <t>Zakon o socijalnoj skrbi (NN 157/13, 152/14, 99/15, 16/17 i 130/17),
 Zakon o javnoj nabavi (NN 120/16), Pravilnik o minimalnim uslugama za pružanje socijalnih usluga (NN 40/14)</t>
    </r>
  </si>
  <si>
    <r>
      <rPr>
        <i/>
        <u/>
        <sz val="11"/>
        <color theme="1"/>
        <rFont val="Arial"/>
        <family val="2"/>
        <charset val="238"/>
      </rPr>
      <t>Zakonske i druge pravne osnove:</t>
    </r>
    <r>
      <rPr>
        <sz val="11"/>
        <color theme="1"/>
        <rFont val="Arial"/>
        <family val="2"/>
        <charset val="238"/>
      </rPr>
      <t xml:space="preserve"> Zakon o socijalnoj skrbi (NN 157/13, 152/14, 99/15, 16/17 i 130/17),
 Zakon o javnoj nabavi (NN 120/16), Pravilnik o minimalnim uslugama za pružanje socijalnih usluga (NN 40/14)</t>
    </r>
  </si>
  <si>
    <r>
      <t xml:space="preserve">A 558043 JEDNOKRATNA PRAVA IZ ZAKONA O OSTALE NAKNADE HRVATSKIM BRANITELJIMA IZ DOMOVINSKOG RATA
Sredstva planirana na ovom računu namijenjena su za financiranje kupnje školskih udžbenika bez pripadajućih obveznih nastavnih sredstava hrvatske branitelje i djecu hrvatskih branitelja slabijeg imovinskog statusa kao mjera pomoći u obrazovanju. 
</t>
    </r>
    <r>
      <rPr>
        <i/>
        <u/>
        <sz val="11"/>
        <color theme="1"/>
        <rFont val="Arial"/>
        <family val="2"/>
        <charset val="238"/>
      </rPr>
      <t>Zakonske i druge pravne osnove:</t>
    </r>
    <r>
      <rPr>
        <sz val="11"/>
        <color theme="1"/>
        <rFont val="Arial"/>
        <family val="2"/>
        <charset val="238"/>
      </rPr>
      <t xml:space="preserve">
Članak 125. Zakona o hrvatskim braniteljima iz Domovinskog rata i članovima njihovih obitelji 
(NN 121/17)
Pravilnik o načinu ostvarivanja prava na besplatne udžbenike za hrvatske branitelje iz Domovinskog rata i članove njihovih obitelji (NN 80/18)</t>
    </r>
  </si>
  <si>
    <r>
      <t xml:space="preserve">A878001 - ADMINISTRACIJA I UPRAVLJANJE
A878002 - EDUKACIJA O VRIJEDNOSTIMA DOMOVINSKOG RATA 
Sredstva planirana na prethodno navedenim aktivnostima planirana su za potrebe projekta "Posjet učenika osmih razredaVukovaru"  odnosno prijevoz i boravak (smještaj i prehrana) za učenike svih osmih razreda u Republici Hrvatskoj koji će obvezno i besplatno boraviti u Vukovaru. 
</t>
    </r>
    <r>
      <rPr>
        <i/>
        <u/>
        <sz val="11"/>
        <color theme="1"/>
        <rFont val="Arial"/>
        <family val="2"/>
        <charset val="238"/>
      </rPr>
      <t>Zakonske i druge pravne osnove:</t>
    </r>
    <r>
      <rPr>
        <sz val="11"/>
        <color theme="1"/>
        <rFont val="Arial"/>
        <family val="2"/>
        <charset val="238"/>
      </rPr>
      <t xml:space="preserve">
Uredba o osnivanju Javne ustanove "Memorijalni centar Domovinskog rata Vukovar"
Statut Javne ustanove "Memorijalni centar Domovinskog rata Vukovar"</t>
    </r>
  </si>
  <si>
    <r>
      <t xml:space="preserve">A830048 - BESPLATNA PRAVNA POMOĆ
Aktivnosti namijenjene ostvarivanju dječjih prava
</t>
    </r>
    <r>
      <rPr>
        <i/>
        <u/>
        <sz val="11"/>
        <color theme="1"/>
        <rFont val="Arial"/>
        <family val="2"/>
        <charset val="238"/>
      </rPr>
      <t xml:space="preserve">Zakonske i druge pravne osnove: 
</t>
    </r>
    <r>
      <rPr>
        <sz val="11"/>
        <color theme="1"/>
        <rFont val="Arial"/>
        <family val="2"/>
        <charset val="238"/>
      </rPr>
      <t>odobravanje sekundarne pravne pomoći na temelju odredbi članka 12., 13., 14., 15., 16., 17., 18., 19. i 20. Zakona o besplatnoj pravnoj pomoći (NN 143/13)</t>
    </r>
  </si>
  <si>
    <t>Izgradnja objekata prometne, komunalne i društvene infrastrukture na otocima
Sufinanciranje projekata Udruga na otocima</t>
  </si>
  <si>
    <r>
      <t xml:space="preserve">A817079 OP učinkoviti ljudski potencijali;
</t>
    </r>
    <r>
      <rPr>
        <u/>
        <sz val="11"/>
        <color theme="1"/>
        <rFont val="Arial"/>
        <family val="2"/>
        <charset val="238"/>
      </rPr>
      <t>Aktivnosti:</t>
    </r>
    <r>
      <rPr>
        <sz val="11"/>
        <color theme="1"/>
        <rFont val="Arial"/>
        <family val="2"/>
        <charset val="238"/>
      </rPr>
      <t xml:space="preserve"> Stipendiranje učenika koji se obrazuju u deficitarnim obrtničkim zanimanjima; 
</t>
    </r>
    <r>
      <rPr>
        <i/>
        <u/>
        <sz val="11"/>
        <color theme="1"/>
        <rFont val="Arial"/>
        <family val="2"/>
        <charset val="238"/>
      </rPr>
      <t xml:space="preserve">Zakonske i druge pravne osnove:
</t>
    </r>
    <r>
      <rPr>
        <sz val="11"/>
        <color theme="1"/>
        <rFont val="Arial"/>
        <family val="2"/>
        <charset val="238"/>
      </rPr>
      <t>Operativni program učinkoviti ljudski potencijali 2014.-2020., Uredba Komisije (EU) br. 1407/2013 od 18.prosinca 2013. o primjeni članaka 107. i 108.</t>
    </r>
  </si>
  <si>
    <t>1 522</t>
  </si>
  <si>
    <t>2 300</t>
  </si>
  <si>
    <t>1 120</t>
  </si>
  <si>
    <t>905 000</t>
  </si>
  <si>
    <t>949 000</t>
  </si>
  <si>
    <t>996 000</t>
  </si>
  <si>
    <r>
      <t xml:space="preserve">A754057 Održavanje školskih brodova srednjoškolskih pomorskih učilišta i opremanje obveznom opremom u skladu sa odredbama STCW Konvencije
</t>
    </r>
    <r>
      <rPr>
        <sz val="11"/>
        <color theme="1"/>
        <rFont val="Arial"/>
        <family val="2"/>
        <charset val="238"/>
      </rPr>
      <t xml:space="preserve">Međunarodnom konvencijom o standardima izobrazbe, izdavanju svjedodžbi i držanju straže pomoraca (STCW) 1978, propisani i specifični uvjeti u pogledu tehničke i materijalne opremljenosti kojima moraju udovoljiti učilišta ovlaštena za provedbu programa obrazovanja i/ili izobrazbe pomoraca, što je, obzirom na globalni karakter pomorstva i normalno. Značajnost u pogledu obveze za kontinuirano udovoljavanje minimalnim zahtjevima Konvencije prepoznala je i Vlada Republike Hrvatske pri donošenju Strategije pomorskog razvitka i integralne pomorske politike Republike Hrvatske za razdoblje od 2014. do 2020. u okviru cilja kojim se želi doprinijeti razvoju i promicanju Hrvatske kao međunarodnog centra izvrsnosti za školovanja pomoraca uz stalno unapređenje sustava obrazovanja i izobrazbe pomoraca.
Sredstva na ovoj aktivnosti koristit će se za opremanje srednjoškolskih pomorskih učilišta u vlasništvu područne (regionalne) samouprave obveznom opremom, u skladu sa odredbama STCW Konvencije 1978 kako je izmijenjena i dopunjena, te nacionalnih propisa kojim su implementirani sadržaji iste. Temeljem prosječnih tržišnih vrijednosti nabave i stavljanja u funkciju opreme, godišnje bi se odgovarajućim simulatorima i/ili ostalim potrebnim uređajima opremila jedna srednja škola.
</t>
    </r>
    <r>
      <rPr>
        <i/>
        <u/>
        <sz val="11"/>
        <color theme="1"/>
        <rFont val="Arial"/>
        <family val="2"/>
        <charset val="238"/>
      </rPr>
      <t>Zakonske i druge pravne osnove:</t>
    </r>
    <r>
      <rPr>
        <sz val="11"/>
        <color theme="1"/>
        <rFont val="Arial"/>
        <family val="2"/>
        <charset val="238"/>
      </rPr>
      <t xml:space="preserve">
Pomorski zakonik (NN 181/04, 76/07, 146/08, 61/11, 56/13, 26/15) članak 132., Pravilnik o zvanjima i svjedodžbama o osposobljenosti pomoraca (Narodne novine br. 130/13, 45/14, 124/15, 72/16, 69/18, 77/18-ispravak) članak 79. i Prilog G2.</t>
    </r>
  </si>
  <si>
    <r>
      <t xml:space="preserve">A754005 Godišnja naknada za uporabu javnih cesta i cestarina za najteže invalide
</t>
    </r>
    <r>
      <rPr>
        <sz val="11"/>
        <color theme="1"/>
        <rFont val="Arial"/>
        <family val="2"/>
        <charset val="238"/>
      </rPr>
      <t xml:space="preserve">U svrhu poticanja mobilnosti osoba s invaliditetom i jednake dostupnosti korištenja javnih cesta i autocesta u RH, Ministarstvo mora, prometa i infrastrukture svake godine osigurava sredstva za financiranje prava na oslobađanje od plaćanja godišnje naknade za uporabu javnih cesta i sredstava za financiranje prava na oslobađanje od plaćanja cestarine za korištenje dionica autocesta i objekata s naplatom u narednom razdoblju. Od ukupnog broja prava koja ostvaruju osobe s invaliditetom oko 4% se odnosi na djecu s invaliditetom. U Financijskom planu Ministarstva mora, prometa i infrastrukture za razdoblje 2019.-2021. godine ukupno je za ovu aktivnost planirano 28.000.000 kn za svaku proračunsku godinu, od čega se za djecu mlađu od 18 godina planira iznos od 1.904.000 kn u 2019. godini. U narednom proračunskom razdoblju tendencija je povećanje broja ostvarenih prava djece s invaliditetom.
</t>
    </r>
    <r>
      <rPr>
        <i/>
        <u/>
        <sz val="11"/>
        <color theme="1"/>
        <rFont val="Arial"/>
        <family val="2"/>
        <charset val="238"/>
      </rPr>
      <t>Zakonske i druge pravne osnove:</t>
    </r>
    <r>
      <rPr>
        <sz val="11"/>
        <color theme="1"/>
        <rFont val="Arial"/>
        <family val="2"/>
        <charset val="238"/>
      </rPr>
      <t xml:space="preserve">
Zakon o cestama (NN 84/11, 22/13, 54/13, 148/13 i 92/14) - članak 88.; Pravilnik o postupku i načinu ostvarivanja prava na oslobađanje plaćanja godišnje naknade za uporabu javnih cesta i cestarine (NN 136/11)</t>
    </r>
  </si>
  <si>
    <r>
      <rPr>
        <b/>
        <sz val="11"/>
        <color theme="1"/>
        <rFont val="Arial"/>
        <family val="2"/>
        <charset val="238"/>
      </rPr>
      <t>A821014 Stipendiranje redovnih studenata i učenika obrazovnog usmjerenja iz područja unutarnje plovidbe, te vježbeničkog staža brodaraca unutarnje plovidbe</t>
    </r>
    <r>
      <rPr>
        <sz val="11"/>
        <color theme="1"/>
        <rFont val="Arial"/>
        <family val="2"/>
        <charset val="238"/>
      </rPr>
      <t xml:space="preserve">
Aktivnost se provodi sa ciljem osiguravanja stručnog kadra i održavanjem tradicije stručnog osposobljavanja i zanimanja učenika obrazovnog usmjerenja vezanog uz područje riječnog prometa. 
Za naredno razdoblje planiran je nastavak stipendiranja redovnih učenika obrazovnog usmjerenja iz područja unutarnje plovidbe. Stipendije srednjoškolskih učenika će se tijekom svake proračunske godine mjesečno isplaćivati u iznosu od 800kn po učeniku.
</t>
    </r>
    <r>
      <rPr>
        <i/>
        <u/>
        <sz val="11"/>
        <color theme="1"/>
        <rFont val="Arial"/>
        <family val="2"/>
        <charset val="238"/>
      </rPr>
      <t xml:space="preserve">Zakonske i druge pravne osnove:
</t>
    </r>
    <r>
      <rPr>
        <sz val="11"/>
        <color theme="1"/>
        <rFont val="Arial"/>
        <family val="2"/>
        <charset val="238"/>
      </rPr>
      <t>Zakon o plovidbi i lukama unutarnjih voda (NN 109/07, 132/07, 51A/13 i 152/14), članak 2., Strategija razvitka riječnog prometa u RH (2008-2018) (NN 65/08), točka 6.</t>
    </r>
  </si>
  <si>
    <r>
      <rPr>
        <b/>
        <sz val="11"/>
        <color theme="1"/>
        <rFont val="Arial"/>
        <family val="2"/>
        <charset val="238"/>
      </rPr>
      <t>A570482 Stipendiranje redovnih učenika i studenata srednjih pomorskih škola i pomorskih fakulteta</t>
    </r>
    <r>
      <rPr>
        <sz val="11"/>
        <color theme="1"/>
        <rFont val="Arial"/>
        <family val="2"/>
        <charset val="238"/>
      </rPr>
      <t xml:space="preserve">
Program stipendiranja učenika pomorskih škola koji se provodi od 2006. godine, uz sufinanciranje vježbeničkog staža pomoraca, omogućava mladim pomorcima završetak obveznog obrazovnog procesa koji je preduvjet za stjecanje časničkih zvanja. Svi naši časnici poznati su u svijetu kao izrazito vrsni stručnjaci te time predstavljaju jedan od najboljih „hrvatskih izvoznih proizvoda“.
U 2019. godini planira se financirati ukupno 232 učenika, a mjesečni iznos stipendije po učeniku iznosit će 800 kuna.
U narednom proračunskom razdoblju od 2019. do 2021. godine tendencija je smanjenja broja stipendista u cilju postizanja povećanja izvrsnosti učenika pomorskih srednjih škola kao i preusmjeravanje dijela proračunskih sredstava na Program sufinanciranja ukrcaja vježbenika palube, stroja i elektrotehnike, jer se u praksi pokazalo kako sve veći broj učenika srednjih pomorskih škola, a samim time i stipendista, nakon što završe škole jako teško ostvaruju 12 mjeseci plovidbe u službi vježbenika, što je preduvjet za ulazak u svijet rada pomoraca.
</t>
    </r>
    <r>
      <rPr>
        <i/>
        <u/>
        <sz val="11"/>
        <color theme="1"/>
        <rFont val="Arial"/>
        <family val="2"/>
        <charset val="238"/>
      </rPr>
      <t xml:space="preserve">Zakonske i druge pravne osnove:
</t>
    </r>
    <r>
      <rPr>
        <sz val="11"/>
        <color theme="1"/>
        <rFont val="Arial"/>
        <family val="2"/>
        <charset val="238"/>
      </rPr>
      <t>Program stipendiranja redovitih učenika koji pohađaju srednjoškolsko obrazovanje nautičkog i brodostrojarskog smjera temelji se na Zaključku Vlade Republike Hrvatske (Klasa: 131-01/06-02/01, Urbroj: 5030116-06-2) od 23. veljače 2006. godine.</t>
    </r>
  </si>
  <si>
    <r>
      <rPr>
        <b/>
        <sz val="11"/>
        <color theme="1"/>
        <rFont val="Arial"/>
        <family val="2"/>
        <charset val="238"/>
      </rPr>
      <t>A570323 Poticanje redovitih pomorskih putničkih i brzobrodskih linija</t>
    </r>
    <r>
      <rPr>
        <sz val="11"/>
        <color theme="1"/>
        <rFont val="Arial"/>
        <family val="2"/>
        <charset val="238"/>
      </rPr>
      <t xml:space="preserve">
Člankom 47. Zakona o prijevozu u linijskom i povremenom obalnom pomorskom prometu (NN 33/06, 38/09, 87/09, 18/11, 80/13, 56/16) definiraju se kategorije korisnika povlaštenog prijevoza u koje spadaju i djeca do 18 godina.
Kategorije djece koja koriste pravo na besplatan prijevoz su: djeca od jedne do navršene tri godine života, učenici s prebivalištem na otoku koji svakodnevno putuju do škole izvan otoka, učenici s prebivalištem na otoku koji za vrijeme školovanja privremeno borave izvan otoka, a vikendom dolaze na otok, djeca koja pohađaju obvezni predškolski program izvan otoka svoga prebivališta, kao i učenici koji se školuju na otoku svoga prebivališta, te djeca koja pohađaju predškolski program na otoku svoga prebivališta za aktivnosti izvan otoka svoga prebivališta.
Planiranim proračunskim sredstvima za naredno trogodišnje razdoblje osigurat će se uvjeti potrebni da bi brodari u sustavu obalnog linijskog pomorskog prometa mogli obavljati prijevoz putnika i vozila, a u sklopu kojega će se prevoziti i djeca do 18 godina.
Potporom iz državnog proračuna brodarima koji održavaju nerentabilne linije se nadoknađuje razlika između ostvarenih troškova i prihoda. 
</t>
    </r>
    <r>
      <rPr>
        <i/>
        <u/>
        <sz val="11"/>
        <color theme="1"/>
        <rFont val="Arial"/>
        <family val="2"/>
        <charset val="238"/>
      </rPr>
      <t xml:space="preserve">Zakonske i druge pravne osnove:
</t>
    </r>
    <r>
      <rPr>
        <sz val="11"/>
        <color theme="1"/>
        <rFont val="Arial"/>
        <family val="2"/>
        <charset val="238"/>
      </rPr>
      <t>Sredstva potpore se planiraju temeljem potpisanih ugovora o obavljanju javne usluge. Zakon o prijevozu u linijskom i povremenom obalnom pomorskom prometu (NN 33/06, 38/09, 87/09, 18/11, 80/13 i 56/16), čl. 24 i 47. Pravilnika o uvjetima i načinu ostvarivanja prava na povlašteni prijevoz na linijama u javnom pomorskom prijevozu (NN 41/2017).</t>
    </r>
  </si>
  <si>
    <r>
      <rPr>
        <i/>
        <u/>
        <sz val="11"/>
        <color theme="1"/>
        <rFont val="Arial"/>
        <family val="2"/>
        <charset val="238"/>
      </rPr>
      <t>Zakonske i druge pravne osnove:</t>
    </r>
    <r>
      <rPr>
        <sz val="11"/>
        <color theme="1"/>
        <rFont val="Arial"/>
        <family val="2"/>
        <charset val="238"/>
      </rPr>
      <t xml:space="preserve">
A821058 - ZPP- MJERE UREĐENJA TRŽIŠTA POLJOPRIVREDNIH PROIZVODA
- mjera školska shema: Nacionalna strategija za provedbu Školske sheme voća i povrća te mlijeka i mliječnih proizoda od školske godine 2017./2018. do 2022./2023.</t>
    </r>
  </si>
  <si>
    <t>4 225</t>
  </si>
  <si>
    <t>6 500</t>
  </si>
  <si>
    <r>
      <rPr>
        <i/>
        <u/>
        <sz val="11"/>
        <color theme="1"/>
        <rFont val="Arial"/>
        <family val="2"/>
        <charset val="238"/>
      </rPr>
      <t xml:space="preserve">Zakonske i druge pravne osnove:
</t>
    </r>
    <r>
      <rPr>
        <sz val="11"/>
        <color theme="1"/>
        <rFont val="Arial"/>
        <family val="2"/>
        <charset val="238"/>
      </rPr>
      <t xml:space="preserve">Temeljem Strategije razvoja turizma Republike Hrvatske do 2020. godine provode se dva programa namijenjena učenicima:
1. Javni poziv srednjim strukovnim i umjetničkim školama za promociju i jačanje kompetencija strukovnih zanimanja za turizam (izrada turističkih projekata)
2. Program poticanja obrazovanja kadrova u ugostiteljstvu i turizmu - Stipendije (u suradnji s gospodarskim subjektima/poslodavcima i županijskim obrtničkim komorama provodi se stipendiranje učenika i studenata koji se obrazuju za ugostiteljsko-turistička zanimanja).
</t>
    </r>
  </si>
  <si>
    <r>
      <t xml:space="preserve">A779047 ADMINISTRACIJA I UPRAVLJANJE (OSTALI IZVORI FINANCIRANJA)                                                                                                         Poboljšanje uvjeta obrazovanja kroz stipendiranje srednjoškolaca;
</t>
    </r>
    <r>
      <rPr>
        <i/>
        <u/>
        <sz val="11"/>
        <color theme="1"/>
        <rFont val="Arial"/>
        <family val="2"/>
        <charset val="238"/>
      </rPr>
      <t xml:space="preserve">Zakonske i druge pravne osnove: 
</t>
    </r>
    <r>
      <rPr>
        <sz val="11"/>
        <color theme="1"/>
        <rFont val="Arial"/>
        <family val="2"/>
        <charset val="238"/>
      </rPr>
      <t>Zakon o zaštiti prirode (NN 80/13, 15/18, 14/19), Zakon o ustanovama (NN 76/93, 29/97, 47/99, 35/08), Statut Javne ustanove "Nacionalni park Plitvička jezera".</t>
    </r>
  </si>
  <si>
    <t>22200 
NACIONALNI PARK PAKLENICA</t>
  </si>
  <si>
    <t>26506 
NACIONALNI PARK SJEVERNI VELEBIT</t>
  </si>
  <si>
    <t>22218 
NACIONALNI PARK PLITVIČKA JEZERA</t>
  </si>
  <si>
    <t>26346 
HRVATSKI ZAVOD ZA JAVNO ZDRAVSTVO</t>
  </si>
  <si>
    <t>Organizacija CRONSEE-a</t>
  </si>
  <si>
    <t>Stanje prava djece u RH</t>
  </si>
  <si>
    <t>Informatizacija ureda</t>
  </si>
  <si>
    <t>26400
Klinički bolnički centar Osijek</t>
  </si>
  <si>
    <t>26395
Klinički bolnički centar Sestre milosrdnice</t>
  </si>
  <si>
    <t>26418
Klinički bolnički centar Split</t>
  </si>
  <si>
    <t xml:space="preserve">Program: 3605 Sigurnost građana i pravo na zdravstvene usluge  
Cilj: Zaštita, očuvanje i unapređenje zdravlja    </t>
  </si>
  <si>
    <t>26379
Klinički bolnički centar Rijeka</t>
  </si>
  <si>
    <t>26387
Klinička bolnica Merkur</t>
  </si>
  <si>
    <t>1 809</t>
  </si>
  <si>
    <t>1 936</t>
  </si>
  <si>
    <t>1 954</t>
  </si>
  <si>
    <t>38069
Klinički bolnički centar Zagreb</t>
  </si>
  <si>
    <t xml:space="preserve">3605 - SIGURNOST GRAĐANA I PRAVA NA ZDRAVSTVENE USLUGE     
Cilj:  Zaštita, očuvanje i unapređenje zdravlja    </t>
  </si>
  <si>
    <t>26459
Klinika za infektine bolesti "Dr. Fran Mihaljević"</t>
  </si>
  <si>
    <r>
      <rPr>
        <i/>
        <u/>
        <sz val="11"/>
        <color theme="1"/>
        <rFont val="Arial"/>
        <family val="2"/>
        <charset val="238"/>
      </rPr>
      <t xml:space="preserve">Zakonske i druge pravne osnove:
</t>
    </r>
    <r>
      <rPr>
        <sz val="11"/>
        <color theme="1"/>
        <rFont val="Arial"/>
        <family val="2"/>
        <charset val="238"/>
      </rPr>
      <t>Zakon o odgoju i obrazovanju u osnovnoj i srednjoj školi; Odluka Vlade RH o preuzimanju višegodišnjih obveza na teret sredstava državnog proračuna Republike Hrvatske</t>
    </r>
  </si>
  <si>
    <r>
      <rPr>
        <i/>
        <u/>
        <sz val="11"/>
        <color theme="1"/>
        <rFont val="Arial"/>
        <family val="2"/>
        <charset val="238"/>
      </rPr>
      <t>Zakonske i druge pravne osnove</t>
    </r>
    <r>
      <rPr>
        <i/>
        <sz val="11"/>
        <color theme="1"/>
        <rFont val="Arial"/>
        <family val="2"/>
        <charset val="238"/>
      </rPr>
      <t xml:space="preserve">: 
</t>
    </r>
    <r>
      <rPr>
        <sz val="11"/>
        <color theme="1"/>
        <rFont val="Arial"/>
        <family val="2"/>
        <charset val="238"/>
      </rPr>
      <t xml:space="preserve">Zakon o odgoju i obrazovanju u osnovnoj i srednjoj školi
</t>
    </r>
    <r>
      <rPr>
        <i/>
        <u/>
        <sz val="11"/>
        <color theme="1"/>
        <rFont val="Arial"/>
        <family val="2"/>
        <charset val="238"/>
      </rPr>
      <t>Opis aktivnosti</t>
    </r>
    <r>
      <rPr>
        <i/>
        <sz val="11"/>
        <color theme="1"/>
        <rFont val="Arial"/>
        <family val="2"/>
        <charset val="238"/>
      </rPr>
      <t xml:space="preserve">:
</t>
    </r>
    <r>
      <rPr>
        <sz val="11"/>
        <color theme="1"/>
        <rFont val="Arial"/>
        <family val="2"/>
        <charset val="238"/>
      </rPr>
      <t>Ova se aktivnost odnosi na plaćanje sudskih presuda po radnim sporovima koje su školske ustanove izgubile.</t>
    </r>
  </si>
  <si>
    <t xml:space="preserve">
Cilj 1. Cjelovita informatizacija procesa poslovanja škola i nastavnih procesa u svrhu stvaranja digitalno zrelih škola za 21. stoljeće
Cilj 2. Informatizacija procesa i uspostava cjelovite elektroničke usluge upisa u odgojne i obrazovne ustanove</t>
  </si>
  <si>
    <t>5.280.000,00*</t>
  </si>
  <si>
    <t>4.680.000,00*</t>
  </si>
  <si>
    <t>4.700.000,00*</t>
  </si>
  <si>
    <r>
      <rPr>
        <i/>
        <u/>
        <sz val="11"/>
        <color theme="1"/>
        <rFont val="Arial"/>
        <family val="2"/>
        <charset val="238"/>
      </rPr>
      <t xml:space="preserve">Zakonske i druge pravne osnove:
</t>
    </r>
    <r>
      <rPr>
        <sz val="11"/>
        <color theme="1"/>
        <rFont val="Arial"/>
        <family val="2"/>
        <charset val="238"/>
      </rPr>
      <t xml:space="preserve">Nacionalni program razvitka otoka (1997.), 
Zakon o otocima (Narodne novine br. 116/18)
</t>
    </r>
    <r>
      <rPr>
        <i/>
        <u/>
        <sz val="11"/>
        <color theme="1"/>
        <rFont val="Arial"/>
        <family val="2"/>
        <charset val="238"/>
      </rPr>
      <t>Opis cilja:</t>
    </r>
    <r>
      <rPr>
        <sz val="11"/>
        <color theme="1"/>
        <rFont val="Arial"/>
        <family val="2"/>
        <charset val="238"/>
      </rPr>
      <t xml:space="preserve">
Javnim pozivom otočnim JLS-ima za dostavu projekata razvoja otoka sufinanciraju se projekti Programa razvoja otoka - kroz navedenu mjeru sufinanciraju se i projekti usmjereni prema djeci (vrtići, škole, igrališta, dvorane...)
Putem Natječaja za prijavu projekata Udruga na otocima potiče se civilno društvo na aktivno sudjelovanje u društvenom razvoju zajednice - kroz navedenu mjeru sufinanciraju se i projekti usmjereni prema djeci </t>
    </r>
  </si>
  <si>
    <t>5.100.000,00*</t>
  </si>
  <si>
    <t>4.500.000,00*</t>
  </si>
  <si>
    <t>A553131 Administracija i upravljanje
Stipendije i školarine (stipendije djeci poginulih djelatnika, pomoć za školovanje djeci do 15 godina starosti, školarina djece djelatnika koji rade u inozemstvu)</t>
  </si>
  <si>
    <t>Broj korisnika stipendija i školarina</t>
  </si>
  <si>
    <t xml:space="preserve">K553092 Nacionalni program sigurnosti cestovnog prometa
"Prometna učilica i organizacija natjecanja" - nacionalni preventivni projekt policije usmjeren na sigurnosti djece u prometu </t>
  </si>
  <si>
    <t xml:space="preserve">K553092 Nacionalni program sigurnosti cestovnog prometa
"Prometa učilica za srednjoškolce" - nacionalni preventivni projekt policije usmjeren na sigurnosti djece u prometu </t>
  </si>
  <si>
    <t xml:space="preserve">K553092 Nacionalni program sigurnosti cestovnog prometa
"Znakovi za najmanje" - edukativno interaktivna predstava </t>
  </si>
  <si>
    <t xml:space="preserve">K553092 Nacionalni program sigurnosti cestovnog prometa
"Poštujte naše znakove" - nacionalni preventivni projekt policije usmjeren na sigurnosti djece u prometu </t>
  </si>
  <si>
    <t xml:space="preserve">3601 - Zaštita, očuvanje i unaprjeđenje zdravlja - A884001 - Aktivnosti koje pridonose borbi protiv zlouporabe droga i svih drugih oblika ovisnosti i aktivnosti na području socijalne i humanitarne djelatnosti s naglaskom na psihosocijalnu pomoć i podršku </t>
  </si>
  <si>
    <t xml:space="preserve">visina sredstva </t>
  </si>
  <si>
    <t>Iznos sredstava isplaćenih osiguranim osobama za vrijeme korištenja prava</t>
  </si>
  <si>
    <t>2505 UPRAVLJANJE I POTPORA OSOBLJU
Dostići odgovarajuću obrzovnu strukturu i podmiriti sve propisane obveze</t>
  </si>
  <si>
    <t xml:space="preserve">P3907
5. Obnova i opremanje ustanova kulture za potrebe djece
6. Povećanje materijalnih uvjeta za provedbu umjetničko-edukativnih programa kako bi se poboljšao pristup djece i mladih kulturnim i umjetničkim sadržajima neovisno o geografskoj dislociranosti, njihovom materijalnom položaju i socio-ekonomskom statusu </t>
  </si>
  <si>
    <t>Jačanje zaštite pojedinačnih prava i interesa djece, unaprjeđenje pravnog i društvenog položaja djece, Zakon o pravobranitelju za djecu (Narodne novine, broj 73/17), Poslovnik o radu pravobranitelja za djecu (Narodne novine, broj 	49/18)</t>
  </si>
  <si>
    <r>
      <rPr>
        <b/>
        <sz val="11"/>
        <color theme="1"/>
        <rFont val="Arial"/>
        <family val="2"/>
        <charset val="238"/>
      </rPr>
      <t xml:space="preserve">A916002 - Programi javnih potreba u  sportu na državnoj razini                                                                 </t>
    </r>
    <r>
      <rPr>
        <sz val="11"/>
        <color theme="1"/>
        <rFont val="Arial"/>
        <family val="2"/>
        <charset val="238"/>
      </rPr>
      <t xml:space="preserve">                                              
Kroz programe javnih potreba u športu koje provodi Hrvatski školski sportski savez, Hrvatski olimpijski odbor (Razvojni programi, Programi iz područja športa djece i mladeži, Olimpijske igre mladih, Olimpijski festivali europske mladeži), Hrvatski paraolimpijski odbor (Programi nastupa mlađih selekcija i Razvojni programi nacionalnih selekcija) te Hrvatski sportski savez gluhih (Program potpore za gluhu djecu i mladež i Univerzalna športska škola za gluhu djecu) potiče se provedba športskih programa namijenjenih djeci.
</t>
    </r>
    <r>
      <rPr>
        <i/>
        <u/>
        <sz val="11"/>
        <color theme="1"/>
        <rFont val="Arial"/>
        <family val="2"/>
        <charset val="238"/>
      </rPr>
      <t>Zakonska osnova:</t>
    </r>
    <r>
      <rPr>
        <i/>
        <sz val="11"/>
        <color theme="1"/>
        <rFont val="Arial"/>
        <family val="2"/>
        <charset val="238"/>
      </rPr>
      <t xml:space="preserve"> </t>
    </r>
    <r>
      <rPr>
        <sz val="11"/>
        <color theme="1"/>
        <rFont val="Arial"/>
        <family val="2"/>
        <charset val="238"/>
      </rPr>
      <t xml:space="preserve">Zakon o sportu, članak 75. (Narodne novine, broj: 71/06, 124/10, 124/11, 86/12, 94/13, 85/15 i 19/16)
- Strateški plan Središnjeg državnog ureda za šport 2019.-2021.                                   </t>
    </r>
  </si>
  <si>
    <r>
      <t xml:space="preserve"> </t>
    </r>
    <r>
      <rPr>
        <b/>
        <sz val="11"/>
        <color theme="1"/>
        <rFont val="Arial"/>
        <family val="2"/>
        <charset val="238"/>
      </rPr>
      <t xml:space="preserve">A916008 - Prevencija nasilja sportom u školama
</t>
    </r>
    <r>
      <rPr>
        <sz val="11"/>
        <color theme="1"/>
        <rFont val="Arial"/>
        <family val="2"/>
        <charset val="238"/>
      </rPr>
      <t xml:space="preserve">Provođenje preventivnih programa u borbi protiv nasilja u športu, na športskim natjecanjima i izvan njih s ciljem edukacije nositelja pojedinih programa
</t>
    </r>
    <r>
      <rPr>
        <i/>
        <u/>
        <sz val="11"/>
        <color theme="1"/>
        <rFont val="Arial"/>
        <family val="2"/>
        <charset val="238"/>
      </rPr>
      <t>Zakonska osnova:</t>
    </r>
    <r>
      <rPr>
        <i/>
        <sz val="11"/>
        <color theme="1"/>
        <rFont val="Arial"/>
        <family val="2"/>
        <charset val="238"/>
      </rPr>
      <t xml:space="preserve"> </t>
    </r>
    <r>
      <rPr>
        <sz val="11"/>
        <color theme="1"/>
        <rFont val="Arial"/>
        <family val="2"/>
        <charset val="238"/>
      </rPr>
      <t>Zakon o sprečavanju nereda na športskim natjecanjima (Narodne novine, broj:117/03, 71/06, 43/09, 34/11); Akcijski plan Stalne komisije Europske konvencije o nasilju gledatelja i nedoličnom ponašanju na sportskim priredbama, posebice nogometnim utakmicama; Strateški plan Središnjeg državnog ureda za šport 2019.-2021.</t>
    </r>
  </si>
  <si>
    <t>Ostvarivanje prava na naknadu plaće tijekom privremene spriječenosti za rad radi njege djeteta mlađeg od 18. godina temeljem članka 45. Zakona o obveznom zdravstvenom osiguranju (Narodne novine, broj 80/13 i 137/13)</t>
  </si>
  <si>
    <t>Ostvarivanje prava na naknadu za troškove prijevoza u vezi s korištenjem zdravstvene zaštite djeteta iz obveznog zdravstvenog osiguranja temeljem članka 36. stavka 1. točke 3. Zakona o obveznom zdravstvenom osiguranju (Narodne novine, broj 80/13 i 137/13). Naknada troškova se isplaćuje i pratnji djeteta, a pravo sepriznaje neovisno o udaljenosti između mjesta prebivališta/boravka djeteta i mjesta upućivanja radi korištenja zdravstvene zaštite.</t>
  </si>
  <si>
    <t>Provođenje primarne zdravstvene zaštite kroz redovne djelatnosti ugovorene u skladu sa Zakonom o zdravstvenoj zaštiti ("Narodne novine", broj 100/18.), Zakonom o obveznom zdravstvenom osiguranju (Narodne novine, broj 80/13 i 137/13) i ostalim zakonskim i podzakonskim propisima te općim aktima Zavoda</t>
  </si>
  <si>
    <t>Provođenje izvanbolničke specijalističko-konzilijarne zdravstvene zaštite u zdravstvenim ustanovama/ordinacijama privatne prakse ugovorenim sa Zavodom u skladu sa Zakonom o zdravstvenoj zaštiti (Narodne novine, broj 100/18), Zakonom o obveznom zdravstvenom osiguranju (Narodne novine, broj 80/13 i 137/13) i ostalim zakonskim i podzakonskim propisima te općim aktima Zavoda</t>
  </si>
  <si>
    <t>Provođenje bolničke zdravstvene zaštite u ugovornim ustanovama Zavoda u skladu sa Zakonom o zdravstvenoj zaštiti (Narodne novine, broj 100/18), Zakonom o obveznom zdravstvenom osiguranju (Narodne novine, broj 80/13 i 137/13) i ostalim zakonskim i podzakonskim propisima te općim aktima Zavoda</t>
  </si>
  <si>
    <t>Ostvarivanje prava na lijekove s Osnovne i Dopunske liste lijekova HZZO-a u skladu sa Zakonom o obveznom zdravstvenom osiguranju (Narodne novine, broj 80/13 i 137/13), Pravilnikom o načinu propisivanja i izdavanja lijekova na recept (Narodne novine, broj 17/09, 46/09, 4/10, 110/10, 131/10, 1/11, 16/11, 52/11, 129/13, 146/13, 45/14,  81/14, 17/15, 113/16, 129/17) i drugim zakonskim i podzakonskim propisima te općim aktima Zavoda.</t>
  </si>
  <si>
    <t>Ostvarivanje prava na ortopedska i druga pomagala utvrđena osnovnom i dodatnom listom ortopedskih i drugih pomagala Zavoda, u skladu sa Zakonom o obveznom zdravstvenom osiguranju (Narodne novine, broj 80/13 i 137/13), Pravilnikom o ortopedskim i drugim pomagalima (Narodne novine, broj 62/19) i drugim zakonskim i podzakonskim propisima te općim aktima Zavoda.</t>
  </si>
  <si>
    <t>Ostvarivanje prava na posebno skupe lijekove u skladu sa Zakonom o obveznom zdravstvenom osiguranju (Narodne novine, broj 80/13 i 137/13),  Odlukom o utvrđivanju popisa posebno skupih lijekova utvrđenih Odlukom o  utvrđivanju Osnovne liste lijekova Hrvatskog zavoda za zdravstveno osiguranje (Narodne novine, broj 14/18) i drugim zakonskim i podzakonskim propisima te općim aktima Zavoda.</t>
  </si>
  <si>
    <t>Prema čl.2.st.2. Uredbe o kriterijima za utvrđivanje korisnika i načinu raspodjele dijela prihoda od igara na sreću (Narodne novine, broj 116/18) HZJZ provodi aktivnosti koje pridonose borbi protiv zlouporabe droga i svih drugih oblika ovisnosti za koje se traži sklapanje ugovora, a prema čl.2.st.3. Uredbe aktivnosti na području socijalne i humanitarne djelatnosti s naglaskom na psihosocijalnu pomoć i podršku</t>
  </si>
  <si>
    <t>Hrvatski zavod za javno zdravstvo - Unaprjeđenje i očuvanje zdravlja pučanstva kroz javnozdravstvenu djelatnost</t>
  </si>
  <si>
    <t xml:space="preserve">Prema Zakonu o zdravstvenoj zaštiti (Narodne novine, broj 100/18), Hrvatski zavod za javno zdravstvo (HZJZ) jest zdravstvena ustanova za obavljanje djelatnosti epidemiologije karantenskih i drugih zaraznih bolesti te kroničnih masovnih nezaraznih bolesti, javnog zdravstva, zdravstvenog prosvjećivanja s promicanjem zdravlja i prevencije bolesti, zdravstvene ekologije, mikrobiologije, školske medicine, mentalnog zdravlja i prevencije ovisnosti. Nadalje se u Zakonu o zdravstevnoj zaštiti navodi se da je zaduženje Hrvatskog zavoda za javno zdravstvo između ostaloga zdravstveno-odgojnim i drugim aktivnostima te promicanjem zdravlja čuvati i unapređivati zdravlje stanovništva. Program obaveznog cijepljenja u Republici Hrvatskoj protiv difterije, tetanusa, hripavca, dječje paralize, ospica, zaušnjaka, rubele, tuberkuloze, hepatitisa B, bolesti izazvanih s haemophilus influenzae tipa B i pneumokokne bolestidonosi ministar zdravstva na prijedlog Hrvatskog zavoda za javno zdravstvo. </t>
  </si>
  <si>
    <t xml:space="preserve">Aktivnosti usmjerene promociji predškolskog obrazovanja, prevenciji odljeva djece iz srednjoškolskog obrazovanja te osvještavanju javnosti o položaju žena, djece i mladih </t>
  </si>
  <si>
    <t xml:space="preserve">A753029 Doplatak za djecu </t>
  </si>
  <si>
    <r>
      <rPr>
        <i/>
        <u/>
        <sz val="11"/>
        <color theme="1"/>
        <rFont val="Arial"/>
        <family val="2"/>
        <charset val="238"/>
      </rPr>
      <t>Zakonske i druge pravne osnove:</t>
    </r>
    <r>
      <rPr>
        <sz val="11"/>
        <color theme="1"/>
        <rFont val="Arial"/>
        <family val="2"/>
        <charset val="238"/>
      </rPr>
      <t xml:space="preserve">
A820058- ZPP- MJERE RURALNOG RAZVOJA - Izgradnja, rekonstrukcija i opremanje dječjih vrtića (u skladu s člankom 23. stavkom. 1. Zakona o predškolskom odgoju i obrazovanju (NN 10/97, 107/07 i 94/13)</t>
    </r>
  </si>
  <si>
    <t>Doplatak za djecu novčano je primanje koje koristi roditelj ili druga osoba određena Zakonom, radi potpore uzdržavanja i odgoja djece, sukladno Zakonu o doplatku za djecu (Narodne novine, broj 94/01, 138/06, 107/07, 61/11, 112/12, 82/15 i 58/18).
Doplatak za djecu je dodatak obiteljskim prihodima koji kompenzira dio troškova i smanjuje razliku u životnom standardu između obitelji s djecom i onih bez djece. Doplatak za djecu kao oblik potpore obitelji radi uzdržavanja i odgoja djece ima značajnu ulogu u prevenciji siromaštva, podizanju kvalitete života obitelji s djecom, te održavanje nataliteta kroz pronatalitetni dodatak koji se ostvaruje za treće i četvrto dijete korisnika doplatka za djecu.
Hrvatski zavod za mirovinsko osiguranje, rashode za doplatak za djecu za razdoblje 2019.-2021., planirao je u skladu s aktualnim trendom smanjenja broja korisnika i djece koji su ostvarivali pravo na doplatak za djecu (a samim time i smanjenja isplaćenog ukupnog iznosa).</t>
  </si>
  <si>
    <r>
      <t xml:space="preserve">A630000 Izvršavanje kazne zatvora, mjere pritvora i odgojne mjere
Aktivnosti: Podizanje razine roditeljskih kompetencija
</t>
    </r>
    <r>
      <rPr>
        <i/>
        <u/>
        <sz val="11"/>
        <color theme="1"/>
        <rFont val="Arial"/>
        <family val="2"/>
        <charset val="238"/>
      </rPr>
      <t xml:space="preserve">Zakonske i druge pravne osnove:
</t>
    </r>
    <r>
      <rPr>
        <sz val="11"/>
        <color theme="1"/>
        <rFont val="Arial"/>
        <family val="2"/>
        <charset val="238"/>
      </rPr>
      <t>Zakon o izvršavanju kazne zatvora (NN 190/03)</t>
    </r>
  </si>
  <si>
    <r>
      <rPr>
        <i/>
        <u/>
        <sz val="11"/>
        <color theme="1"/>
        <rFont val="Arial"/>
        <family val="2"/>
        <charset val="238"/>
      </rPr>
      <t>Zakonske i druge pravne osnove:</t>
    </r>
    <r>
      <rPr>
        <sz val="11"/>
        <color theme="1"/>
        <rFont val="Arial"/>
        <family val="2"/>
        <charset val="238"/>
      </rPr>
      <t xml:space="preserve">
Zakon o službi u Oružanim snagama Republike Hrvatske (Narodne novine, broj 73/13, 75/15, 50/16, 30/18)
Aktivnost, između ostaloga, obuhvaća sredstva namijenjena isplati mjesečne novčane pomoći djeci poginulih djelatnih vojnih osoba u svezi s obavljanjem službe. </t>
    </r>
  </si>
  <si>
    <r>
      <rPr>
        <i/>
        <u/>
        <sz val="11"/>
        <color theme="1"/>
        <rFont val="Arial"/>
        <family val="2"/>
        <charset val="238"/>
      </rPr>
      <t>Zakonske i druge pravne osnove:</t>
    </r>
    <r>
      <rPr>
        <sz val="11"/>
        <color theme="1"/>
        <rFont val="Arial"/>
        <family val="2"/>
        <charset val="238"/>
      </rPr>
      <t xml:space="preserve">
Zakon o obrani (Narodne novine, broj 73/13, 75/15, 27/16, 110/17, 30/18), Odluka ministra obrane o provedbi praktične nastave učenika srednjih strukovnih škola u ustrojstvenim jedinicama Oružanih snaga Republike Hrvatske, Ugovor o provedbi praktične nastave (sklapa se između Ministartsva obrane i srednje škole za svaku godinu), Odluka ministra obrane o dodjeli učeničkih stipendija, Odluka ministra obrane o dodjeli učeničkih stipendija za školski godinu 2018./2019. godinu
</t>
    </r>
    <r>
      <rPr>
        <i/>
        <u/>
        <sz val="11"/>
        <color theme="1"/>
        <rFont val="Arial"/>
        <family val="2"/>
        <charset val="238"/>
      </rPr>
      <t xml:space="preserve">Opis cilja: </t>
    </r>
    <r>
      <rPr>
        <sz val="11"/>
        <color theme="1"/>
        <rFont val="Arial"/>
        <family val="2"/>
        <charset val="238"/>
      </rPr>
      <t xml:space="preserve">
Aktivnost, između ostalog, obuhvaća sredstva namijenjena stipendijama učenika srednjih škola, nagradama za obavljenu prektičnu nastavu te nabavu obveznih udžbenika za korisnike stipendija koji ne ostvaruju pravo na besplatne udžbenike.</t>
    </r>
  </si>
  <si>
    <r>
      <rPr>
        <i/>
        <u/>
        <sz val="11"/>
        <color theme="1"/>
        <rFont val="Arial"/>
        <family val="2"/>
        <charset val="238"/>
      </rPr>
      <t>Zakonske i druge pravne osnove:</t>
    </r>
    <r>
      <rPr>
        <sz val="11"/>
        <color theme="1"/>
        <rFont val="Arial"/>
        <family val="2"/>
        <charset val="238"/>
      </rPr>
      <t xml:space="preserve">
Zakon o socijalnoj skrbi (</t>
    </r>
    <r>
      <rPr>
        <sz val="11"/>
        <rFont val="Arial"/>
        <family val="2"/>
        <charset val="238"/>
      </rPr>
      <t>NN</t>
    </r>
    <r>
      <rPr>
        <sz val="11"/>
        <color theme="1"/>
        <rFont val="Arial"/>
        <family val="2"/>
        <charset val="238"/>
      </rPr>
      <t xml:space="preserve"> 157/13, 152/14, 99/15, 16/17 i 130/17)
Zakon o udomiteljstvu (NN 115/18), Odluka o visini opskrbnine za potrebe korisnika (NN 9/19)</t>
    </r>
  </si>
  <si>
    <t>Broj djece korisnika smještaja u udomiteljsku obitelj za koje je isplaćena opskrbnina</t>
  </si>
  <si>
    <t xml:space="preserve">Broj djece </t>
  </si>
  <si>
    <t>2 190</t>
  </si>
  <si>
    <t xml:space="preserve">2 276 </t>
  </si>
  <si>
    <t>Zakonske i druge pravne osnove:
Zakon o socijalnoj skrbi (NN 157/13, 152/14, 99/15, 16/17 i 130/17)
Zakon o udomiteljstvu (NN 115/18), Odluka o visini naknade za rad udomitelja (NN 9/19)</t>
  </si>
  <si>
    <t>Broj djece smještene u udomiteljske obitelji koje obavljaju tradicionalno udomiteljstvo i udomiteljstvo kao zanimanje (standardno i specijalizirano udomiteljstvo za djecu)  a koje je isplaćena naknada za rad udomitelju</t>
  </si>
  <si>
    <t>1 960</t>
  </si>
  <si>
    <t>1 962</t>
  </si>
  <si>
    <t>2 053</t>
  </si>
  <si>
    <t xml:space="preserve"> 2 153</t>
  </si>
  <si>
    <t>UKUPNO</t>
  </si>
  <si>
    <t>DJEČJI PRORAČUN 2019. - 2021. (SVA MINISTARSTVA, UREDI, ZAVODI)</t>
  </si>
  <si>
    <t>MINISTARSTVO ZA DEMOGRAFIJU, OBITELJ, MLADE I SOCIJALNU POLITIKU</t>
  </si>
  <si>
    <t>MINISTARSTVO ZDRAVSTVA</t>
  </si>
  <si>
    <t>MINISTARSTVO ZNANOSTI I
 OBRAZOVANJA</t>
  </si>
  <si>
    <t>MINISTARSTVO UNUTARNJIH POSLOVA</t>
  </si>
  <si>
    <t>MINISTARSTVO PRAVOSUĐA</t>
  </si>
  <si>
    <t>MINISTARSTVO HRVATSKIH BRANITELJA</t>
  </si>
  <si>
    <t>MINISTARSTVO GOSPODARSTVA, PODUZETNIŠTVA I OBRTA</t>
  </si>
  <si>
    <t xml:space="preserve">MINISTARSTVO OBRANE </t>
  </si>
  <si>
    <t>MINISTARSTVO POLJOPRIVREDE</t>
  </si>
  <si>
    <t>MINISTARSTVO TURIZMA</t>
  </si>
  <si>
    <t>HRVATSKI ZAVOD ZA 
MIROVINSKO OSIGURANJE</t>
  </si>
  <si>
    <t xml:space="preserve">HRVATSKI ZAVOD ZA 
JAVNO ZDRAVSTVO </t>
  </si>
  <si>
    <t>HRVATSKI ZAVOD ZA 
ZDRAVSTVENO OSIGURANJE</t>
  </si>
  <si>
    <t>URED PRAVOBRANITELJICE 
ZA DJECU</t>
  </si>
  <si>
    <t>SREDIŠNJI DRŽAVNI URED 
ZA ŠPORT</t>
  </si>
  <si>
    <t>MINISTARSTVO REGIONALNOGA RAZVOJA I FONDOVA EUROPSKE UNIJE</t>
  </si>
  <si>
    <t>MINISTARSTVO MORA, PROMETA I INFRASTRUKTURE</t>
  </si>
  <si>
    <t>MINISTARSTVO ZAŠTITE OKOLIŠA I ENERGETIKE</t>
  </si>
  <si>
    <t xml:space="preserve">URED ZA LJUDSKA PRAVA I PRAVA NACIONALNIH MANJINA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</si>
</sst>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kn&quot;"/>
    <numFmt numFmtId="165" formatCode="#,##0.00\ _k_n;[Red]#,##0.00\ _k_n"/>
    <numFmt numFmtId="166" formatCode="#,##0.00\ _k_n"/>
    <numFmt numFmtId="167" formatCode="&quot;- &quot;@"/>
    <numFmt numFmtId="168" formatCode="#,##0\ _k_n"/>
  </numFmts>
  <fonts count="21" x14ac:knownFonts="1">
    <font>
      <sz val="11"/>
      <color theme="1"/>
      <name val="Calibri"/>
      <family val="2"/>
      <scheme val="minor"/>
    </font>
    <font>
      <sz val="11"/>
      <color theme="1"/>
      <name val="Arial"/>
      <family val="2"/>
      <charset val="238"/>
    </font>
    <font>
      <i/>
      <sz val="10"/>
      <color theme="1"/>
      <name val="Arial"/>
      <family val="2"/>
      <charset val="238"/>
    </font>
    <font>
      <b/>
      <sz val="15"/>
      <color theme="1"/>
      <name val="Arial"/>
      <family val="2"/>
      <charset val="238"/>
    </font>
    <font>
      <b/>
      <sz val="11"/>
      <color theme="1"/>
      <name val="Arial"/>
      <family val="2"/>
      <charset val="238"/>
    </font>
    <font>
      <b/>
      <sz val="12"/>
      <color theme="1"/>
      <name val="Arial"/>
      <family val="2"/>
      <charset val="238"/>
    </font>
    <font>
      <sz val="9"/>
      <color theme="1"/>
      <name val="Arial"/>
      <family val="2"/>
      <charset val="238"/>
    </font>
    <font>
      <sz val="10"/>
      <color theme="1"/>
      <name val="Arial"/>
      <family val="2"/>
      <charset val="238"/>
    </font>
    <font>
      <u/>
      <sz val="11"/>
      <color theme="1"/>
      <name val="Arial"/>
      <family val="2"/>
      <charset val="238"/>
    </font>
    <font>
      <sz val="11"/>
      <name val="Arial"/>
      <family val="2"/>
      <charset val="238"/>
    </font>
    <font>
      <sz val="8"/>
      <name val="Arial"/>
      <family val="2"/>
    </font>
    <font>
      <b/>
      <sz val="8"/>
      <name val="Arial"/>
      <family val="2"/>
      <charset val="238"/>
    </font>
    <font>
      <b/>
      <sz val="11"/>
      <name val="Arial"/>
      <family val="2"/>
      <charset val="238"/>
    </font>
    <font>
      <i/>
      <sz val="11"/>
      <color theme="1"/>
      <name val="Arial"/>
      <family val="2"/>
      <charset val="238"/>
    </font>
    <font>
      <sz val="11"/>
      <name val="Arial"/>
      <family val="2"/>
    </font>
    <font>
      <i/>
      <u/>
      <sz val="11"/>
      <color theme="1"/>
      <name val="Arial"/>
      <family val="2"/>
      <charset val="238"/>
    </font>
    <font>
      <b/>
      <sz val="10"/>
      <color theme="1"/>
      <name val="Arial"/>
      <family val="2"/>
      <charset val="238"/>
    </font>
    <font>
      <sz val="11"/>
      <color rgb="FFFF0000"/>
      <name val="Arial"/>
      <family val="2"/>
      <charset val="238"/>
    </font>
    <font>
      <sz val="12"/>
      <color theme="1"/>
      <name val="Times New Roman"/>
      <family val="2"/>
      <charset val="238"/>
    </font>
    <font>
      <i/>
      <u/>
      <sz val="11"/>
      <name val="Arial"/>
      <family val="2"/>
      <charset val="238"/>
    </font>
    <font>
      <sz val="12"/>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bgColor indexed="64"/>
      </patternFill>
    </fill>
    <fill>
      <patternFill patternType="solid">
        <fgColor indexed="44"/>
      </patternFill>
    </fill>
    <fill>
      <patternFill patternType="solid">
        <fgColor indexed="43"/>
      </patternFill>
    </fill>
    <fill>
      <patternFill patternType="solid">
        <fgColor indexed="41"/>
      </patternFill>
    </fill>
    <fill>
      <patternFill patternType="solid">
        <fgColor indexed="23"/>
      </patternFill>
    </fill>
    <fill>
      <patternFill patternType="solid">
        <fgColor theme="4" tint="0.399975585192419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18"/>
      </left>
      <right style="thin">
        <color indexed="18"/>
      </right>
      <top style="thin">
        <color indexed="18"/>
      </top>
      <bottom style="thin">
        <color indexed="18"/>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7">
    <xf numFmtId="0" fontId="0" fillId="0" borderId="0"/>
    <xf numFmtId="0" fontId="10" fillId="6" borderId="56" applyNumberFormat="0" applyProtection="0">
      <alignment horizontal="left" vertical="center" indent="1" justifyLastLine="1"/>
    </xf>
    <xf numFmtId="4" fontId="10" fillId="7" borderId="56" applyNumberFormat="0" applyProtection="0">
      <alignment vertical="center"/>
    </xf>
    <xf numFmtId="0" fontId="10" fillId="8" borderId="56" applyNumberFormat="0" applyProtection="0">
      <alignment horizontal="left" vertical="center" indent="1" justifyLastLine="1"/>
    </xf>
    <xf numFmtId="4" fontId="10" fillId="0" borderId="56" applyNumberFormat="0" applyProtection="0">
      <alignment horizontal="right" vertical="center"/>
    </xf>
    <xf numFmtId="0" fontId="10" fillId="9" borderId="56" applyNumberFormat="0" applyProtection="0">
      <alignment horizontal="left" vertical="center" indent="1" justifyLastLine="1"/>
    </xf>
    <xf numFmtId="0" fontId="18" fillId="0" borderId="0"/>
  </cellStyleXfs>
  <cellXfs count="701">
    <xf numFmtId="0" fontId="0" fillId="0" borderId="0" xfId="0"/>
    <xf numFmtId="0" fontId="1" fillId="0" borderId="0" xfId="0" applyFont="1"/>
    <xf numFmtId="0" fontId="1" fillId="0" borderId="0" xfId="0" applyFont="1" applyAlignment="1">
      <alignment horizontal="center"/>
    </xf>
    <xf numFmtId="0" fontId="1" fillId="0" borderId="0" xfId="0" applyFont="1" applyFill="1" applyBorder="1" applyAlignment="1">
      <alignment horizontal="center" vertical="center"/>
    </xf>
    <xf numFmtId="0" fontId="1" fillId="2" borderId="5"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0" fillId="0" borderId="0" xfId="0"/>
    <xf numFmtId="0" fontId="1" fillId="3"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1" fillId="2" borderId="5" xfId="0" applyFont="1" applyFill="1" applyBorder="1" applyAlignment="1">
      <alignment horizontal="center" vertical="center"/>
    </xf>
    <xf numFmtId="4"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0" fillId="0" borderId="0" xfId="0"/>
    <xf numFmtId="0" fontId="1" fillId="0" borderId="0" xfId="0" applyFont="1" applyAlignment="1">
      <alignment horizontal="center"/>
    </xf>
    <xf numFmtId="0" fontId="1" fillId="0" borderId="0" xfId="0" applyFont="1" applyFill="1" applyBorder="1" applyAlignment="1">
      <alignment horizontal="center" vertical="center"/>
    </xf>
    <xf numFmtId="0" fontId="1"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3" fontId="1" fillId="3" borderId="1" xfId="0" applyNumberFormat="1" applyFont="1" applyFill="1" applyBorder="1" applyAlignment="1">
      <alignment horizontal="center" vertical="center"/>
    </xf>
    <xf numFmtId="3" fontId="1" fillId="3" borderId="6"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1" fillId="2" borderId="7"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7" fillId="3" borderId="1" xfId="0" applyFont="1" applyFill="1" applyBorder="1" applyAlignment="1">
      <alignment horizontal="center" vertical="center" wrapText="1"/>
    </xf>
    <xf numFmtId="165" fontId="1" fillId="3" borderId="1" xfId="0" applyNumberFormat="1" applyFont="1" applyFill="1" applyBorder="1" applyAlignment="1">
      <alignment horizontal="center" vertical="center"/>
    </xf>
    <xf numFmtId="0" fontId="1" fillId="3" borderId="2"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166" fontId="1" fillId="3" borderId="1"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166" fontId="1" fillId="3" borderId="14" xfId="0" applyNumberFormat="1" applyFont="1" applyFill="1" applyBorder="1" applyAlignment="1">
      <alignment horizontal="center" vertical="center" wrapText="1"/>
    </xf>
    <xf numFmtId="3" fontId="1" fillId="3" borderId="9" xfId="0" applyNumberFormat="1" applyFont="1" applyFill="1" applyBorder="1" applyAlignment="1">
      <alignment horizontal="center" vertical="center"/>
    </xf>
    <xf numFmtId="0" fontId="1" fillId="3" borderId="14" xfId="0" applyFont="1" applyFill="1" applyBorder="1" applyAlignment="1">
      <alignment horizontal="center" vertical="center" wrapText="1"/>
    </xf>
    <xf numFmtId="166" fontId="1" fillId="3" borderId="6" xfId="0" applyNumberFormat="1" applyFont="1" applyFill="1" applyBorder="1" applyAlignment="1">
      <alignment horizontal="center" vertical="center"/>
    </xf>
    <xf numFmtId="4" fontId="1" fillId="3" borderId="6" xfId="0" applyNumberFormat="1" applyFont="1" applyFill="1" applyBorder="1" applyAlignment="1">
      <alignment horizontal="center" vertical="center"/>
    </xf>
    <xf numFmtId="0" fontId="0" fillId="0" borderId="0" xfId="0" applyAlignment="1">
      <alignment horizontal="left"/>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3" fontId="1" fillId="3" borderId="10"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4" fontId="1" fillId="3" borderId="10" xfId="0" applyNumberFormat="1" applyFont="1" applyFill="1" applyBorder="1" applyAlignment="1">
      <alignment horizontal="center" vertical="center"/>
    </xf>
    <xf numFmtId="9" fontId="1" fillId="3" borderId="1" xfId="0" applyNumberFormat="1" applyFont="1" applyFill="1" applyBorder="1" applyAlignment="1">
      <alignment horizontal="center" vertical="center"/>
    </xf>
    <xf numFmtId="1" fontId="1" fillId="3" borderId="1" xfId="0" applyNumberFormat="1" applyFont="1" applyFill="1" applyBorder="1" applyAlignment="1">
      <alignment horizontal="center" vertical="center"/>
    </xf>
    <xf numFmtId="0" fontId="0" fillId="0" borderId="0" xfId="0" applyAlignment="1">
      <alignment vertical="center"/>
    </xf>
    <xf numFmtId="0" fontId="4" fillId="5" borderId="0" xfId="0" applyFont="1" applyFill="1" applyBorder="1" applyAlignment="1">
      <alignment horizontal="center" vertical="center"/>
    </xf>
    <xf numFmtId="0" fontId="1" fillId="5" borderId="0" xfId="0" applyFont="1" applyFill="1" applyBorder="1" applyAlignment="1">
      <alignment horizontal="center" vertical="center"/>
    </xf>
    <xf numFmtId="0" fontId="1" fillId="3" borderId="37" xfId="0" applyFont="1" applyFill="1" applyBorder="1" applyAlignment="1">
      <alignment horizontal="center" vertical="center"/>
    </xf>
    <xf numFmtId="166" fontId="1" fillId="3" borderId="9" xfId="0" applyNumberFormat="1" applyFont="1" applyFill="1" applyBorder="1" applyAlignment="1">
      <alignment horizontal="center" vertical="center"/>
    </xf>
    <xf numFmtId="166" fontId="1" fillId="3" borderId="10" xfId="0" applyNumberFormat="1"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6" xfId="0" applyFont="1" applyFill="1" applyBorder="1" applyAlignment="1">
      <alignment horizontal="center" vertical="center" wrapText="1"/>
    </xf>
    <xf numFmtId="3" fontId="9" fillId="0" borderId="0" xfId="0" applyNumberFormat="1" applyFont="1" applyBorder="1" applyAlignment="1">
      <alignment vertical="center"/>
    </xf>
    <xf numFmtId="0" fontId="1" fillId="3" borderId="1" xfId="0" applyFont="1" applyFill="1" applyBorder="1" applyAlignment="1">
      <alignment horizontal="center" vertical="center"/>
    </xf>
    <xf numFmtId="0" fontId="1" fillId="3" borderId="28" xfId="0" applyFont="1" applyFill="1" applyBorder="1" applyAlignment="1">
      <alignment horizontal="center" vertical="center"/>
    </xf>
    <xf numFmtId="0" fontId="4" fillId="2" borderId="36" xfId="0" applyFont="1" applyFill="1" applyBorder="1" applyAlignment="1">
      <alignment horizontal="center" vertical="center" wrapText="1"/>
    </xf>
    <xf numFmtId="0" fontId="1" fillId="2" borderId="7" xfId="0" applyFont="1" applyFill="1" applyBorder="1" applyAlignment="1">
      <alignment horizontal="center" vertical="center"/>
    </xf>
    <xf numFmtId="166" fontId="1" fillId="3" borderId="28" xfId="0" applyNumberFormat="1" applyFont="1" applyFill="1" applyBorder="1" applyAlignment="1">
      <alignment horizontal="center" vertical="center"/>
    </xf>
    <xf numFmtId="166" fontId="1" fillId="3" borderId="29"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5" xfId="0" applyFont="1" applyFill="1" applyBorder="1" applyAlignment="1">
      <alignment horizontal="center" vertical="top" wrapText="1"/>
    </xf>
    <xf numFmtId="4" fontId="1" fillId="3" borderId="9" xfId="0" applyNumberFormat="1" applyFont="1" applyFill="1" applyBorder="1" applyAlignment="1">
      <alignment horizontal="center" vertical="center" wrapText="1"/>
    </xf>
    <xf numFmtId="4" fontId="1" fillId="3" borderId="10" xfId="0" applyNumberFormat="1" applyFont="1" applyFill="1" applyBorder="1" applyAlignment="1">
      <alignment horizontal="center" vertical="center" wrapText="1"/>
    </xf>
    <xf numFmtId="0" fontId="1" fillId="2" borderId="8"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1" fillId="2" borderId="13" xfId="0" applyFont="1" applyFill="1" applyBorder="1" applyAlignment="1">
      <alignment horizontal="center" vertical="center"/>
    </xf>
    <xf numFmtId="4" fontId="1" fillId="3" borderId="14" xfId="0" applyNumberFormat="1" applyFont="1" applyFill="1" applyBorder="1" applyAlignment="1">
      <alignment horizontal="center" vertical="center" wrapText="1"/>
    </xf>
    <xf numFmtId="4" fontId="1" fillId="3" borderId="15" xfId="0"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6" xfId="0" applyFont="1" applyFill="1" applyBorder="1" applyAlignment="1">
      <alignment horizontal="center" vertical="top" wrapText="1"/>
    </xf>
    <xf numFmtId="0" fontId="1" fillId="2" borderId="49" xfId="0" applyFont="1" applyFill="1" applyBorder="1" applyAlignment="1">
      <alignment horizontal="center" vertical="center" wrapText="1"/>
    </xf>
    <xf numFmtId="0" fontId="4" fillId="2" borderId="36" xfId="0" applyFont="1" applyFill="1" applyBorder="1" applyAlignment="1">
      <alignment horizontal="center" vertical="center"/>
    </xf>
    <xf numFmtId="0" fontId="4" fillId="2" borderId="50" xfId="0" applyFont="1" applyFill="1" applyBorder="1" applyAlignment="1">
      <alignment horizontal="center" vertical="center"/>
    </xf>
    <xf numFmtId="4" fontId="9" fillId="3" borderId="9" xfId="0" applyNumberFormat="1" applyFont="1" applyFill="1" applyBorder="1" applyAlignment="1">
      <alignment horizontal="center" vertical="center" wrapText="1"/>
    </xf>
    <xf numFmtId="4" fontId="9" fillId="3" borderId="10"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4" fillId="2" borderId="25" xfId="0" applyFont="1" applyFill="1" applyBorder="1" applyAlignment="1">
      <alignment horizontal="center" vertical="center"/>
    </xf>
    <xf numFmtId="0" fontId="1" fillId="3" borderId="2" xfId="0" applyFont="1" applyFill="1" applyBorder="1" applyAlignment="1">
      <alignment vertical="center"/>
    </xf>
    <xf numFmtId="0" fontId="1" fillId="3" borderId="26" xfId="0" applyFont="1" applyFill="1" applyBorder="1" applyAlignment="1">
      <alignment vertical="center"/>
    </xf>
    <xf numFmtId="0" fontId="1" fillId="3" borderId="3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4" fillId="2" borderId="55" xfId="0" applyFont="1" applyFill="1" applyBorder="1" applyAlignment="1">
      <alignment horizontal="center" vertical="center"/>
    </xf>
    <xf numFmtId="0" fontId="1" fillId="3" borderId="14" xfId="0" applyFont="1" applyFill="1" applyBorder="1" applyAlignment="1">
      <alignment vertical="center" wrapText="1"/>
    </xf>
    <xf numFmtId="0" fontId="10" fillId="0" borderId="1" xfId="3" quotePrefix="1" applyFill="1" applyBorder="1" applyAlignment="1">
      <alignment horizontal="left" vertical="center" wrapText="1" justifyLastLine="1"/>
    </xf>
    <xf numFmtId="3" fontId="10" fillId="0" borderId="1" xfId="4" applyNumberFormat="1" applyFill="1" applyBorder="1">
      <alignment horizontal="right" vertical="center"/>
    </xf>
    <xf numFmtId="0" fontId="0" fillId="5" borderId="0" xfId="0" applyFill="1"/>
    <xf numFmtId="167" fontId="12" fillId="5" borderId="58" xfId="1" quotePrefix="1" applyNumberFormat="1" applyFont="1" applyFill="1" applyBorder="1" applyAlignment="1">
      <alignment horizontal="left" vertical="center" indent="4" justifyLastLine="1"/>
    </xf>
    <xf numFmtId="0" fontId="11" fillId="5" borderId="58" xfId="1" quotePrefix="1" applyFont="1" applyFill="1" applyBorder="1" applyAlignment="1">
      <alignment horizontal="left" vertical="center" wrapText="1" justifyLastLine="1"/>
    </xf>
    <xf numFmtId="3" fontId="11" fillId="5" borderId="58" xfId="2" applyNumberFormat="1" applyFont="1" applyFill="1" applyBorder="1">
      <alignment vertical="center"/>
    </xf>
    <xf numFmtId="0" fontId="9" fillId="2" borderId="13" xfId="3" quotePrefix="1" applyFont="1" applyFill="1" applyBorder="1" applyAlignment="1">
      <alignment horizontal="left" vertical="center" indent="5" justifyLastLine="1"/>
    </xf>
    <xf numFmtId="0" fontId="9" fillId="2" borderId="13" xfId="3" quotePrefix="1" applyFont="1" applyFill="1" applyBorder="1" applyAlignment="1">
      <alignment horizontal="center" vertical="center" justifyLastLine="1"/>
    </xf>
    <xf numFmtId="3" fontId="9" fillId="3" borderId="14" xfId="4" applyNumberFormat="1" applyFont="1" applyFill="1" applyBorder="1" applyAlignment="1">
      <alignment horizontal="center" vertical="center"/>
    </xf>
    <xf numFmtId="0" fontId="9" fillId="3" borderId="14" xfId="3" quotePrefix="1" applyFont="1" applyFill="1" applyBorder="1" applyAlignment="1">
      <alignment horizontal="center" vertical="center" wrapText="1" justifyLastLine="1"/>
    </xf>
    <xf numFmtId="3" fontId="9" fillId="3" borderId="15" xfId="4" applyNumberFormat="1" applyFont="1" applyFill="1" applyBorder="1" applyAlignment="1">
      <alignment horizontal="center" vertical="center"/>
    </xf>
    <xf numFmtId="0" fontId="4" fillId="5" borderId="57" xfId="0" applyFont="1" applyFill="1" applyBorder="1" applyAlignment="1">
      <alignment horizontal="center" vertical="center"/>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9" fillId="5" borderId="58" xfId="3" quotePrefix="1" applyFont="1" applyFill="1" applyBorder="1" applyAlignment="1">
      <alignment horizontal="left" vertical="center" indent="5" justifyLastLine="1"/>
    </xf>
    <xf numFmtId="0" fontId="10" fillId="5" borderId="58" xfId="3" quotePrefix="1" applyFill="1" applyBorder="1" applyAlignment="1">
      <alignment horizontal="left" vertical="center" wrapText="1" justifyLastLine="1"/>
    </xf>
    <xf numFmtId="3" fontId="10" fillId="5" borderId="58" xfId="4" applyNumberFormat="1" applyFill="1" applyBorder="1">
      <alignment horizontal="right" vertical="center"/>
    </xf>
    <xf numFmtId="0" fontId="9" fillId="3" borderId="14" xfId="3" quotePrefix="1" applyFont="1" applyFill="1" applyBorder="1" applyAlignment="1">
      <alignment horizontal="left" vertical="center" wrapText="1" justifyLastLine="1"/>
    </xf>
    <xf numFmtId="0" fontId="12" fillId="2" borderId="13" xfId="3" quotePrefix="1" applyFont="1" applyFill="1" applyBorder="1" applyAlignment="1">
      <alignment horizontal="center" vertical="center" justifyLastLine="1"/>
    </xf>
    <xf numFmtId="0" fontId="1" fillId="3" borderId="52" xfId="0" applyFont="1" applyFill="1" applyBorder="1" applyAlignment="1">
      <alignment horizontal="center" vertical="center" wrapText="1"/>
    </xf>
    <xf numFmtId="0" fontId="0" fillId="0" borderId="60" xfId="0" applyBorder="1"/>
    <xf numFmtId="0" fontId="1" fillId="3" borderId="61" xfId="0" applyFont="1" applyFill="1" applyBorder="1" applyAlignment="1">
      <alignment horizontal="center" vertical="center" wrapText="1"/>
    </xf>
    <xf numFmtId="3" fontId="1" fillId="3" borderId="62" xfId="0" applyNumberFormat="1" applyFont="1" applyFill="1" applyBorder="1" applyAlignment="1">
      <alignment horizontal="center" vertical="center" wrapText="1"/>
    </xf>
    <xf numFmtId="3" fontId="1" fillId="3" borderId="63" xfId="0" applyNumberFormat="1" applyFont="1" applyFill="1" applyBorder="1" applyAlignment="1">
      <alignment horizontal="center" vertical="center" wrapText="1"/>
    </xf>
    <xf numFmtId="0" fontId="0" fillId="0" borderId="64" xfId="0" applyBorder="1"/>
    <xf numFmtId="0" fontId="9" fillId="0" borderId="1" xfId="3" quotePrefix="1" applyFont="1" applyFill="1" applyBorder="1" applyAlignment="1">
      <alignment horizontal="left" vertical="center" indent="5" justifyLastLine="1"/>
    </xf>
    <xf numFmtId="0" fontId="10" fillId="3" borderId="1" xfId="3" quotePrefix="1" applyFill="1" applyBorder="1" applyAlignment="1">
      <alignment horizontal="left" vertical="center" wrapText="1" justifyLastLine="1"/>
    </xf>
    <xf numFmtId="3" fontId="10" fillId="3" borderId="1" xfId="4" applyNumberFormat="1" applyFill="1" applyBorder="1">
      <alignment horizontal="right" vertical="center"/>
    </xf>
    <xf numFmtId="0" fontId="12" fillId="2" borderId="1" xfId="3" quotePrefix="1" applyFont="1" applyFill="1" applyBorder="1" applyAlignment="1">
      <alignment horizontal="center" vertical="center" justifyLastLine="1"/>
    </xf>
    <xf numFmtId="0" fontId="9" fillId="0" borderId="58" xfId="3" quotePrefix="1" applyFont="1" applyFill="1" applyBorder="1" applyAlignment="1">
      <alignment horizontal="left" vertical="center" indent="5" justifyLastLine="1"/>
    </xf>
    <xf numFmtId="0" fontId="10" fillId="0" borderId="58" xfId="3" quotePrefix="1" applyFill="1" applyBorder="1" applyAlignment="1">
      <alignment horizontal="left" vertical="center" wrapText="1" justifyLastLine="1"/>
    </xf>
    <xf numFmtId="3" fontId="10" fillId="0" borderId="58" xfId="4" applyNumberFormat="1" applyFill="1" applyBorder="1">
      <alignment horizontal="right" vertical="center"/>
    </xf>
    <xf numFmtId="0" fontId="14" fillId="3" borderId="14" xfId="3" quotePrefix="1" applyFont="1" applyFill="1" applyBorder="1" applyAlignment="1">
      <alignment horizontal="center" vertical="center" wrapText="1" justifyLastLine="1"/>
    </xf>
    <xf numFmtId="0" fontId="9" fillId="5" borderId="28" xfId="3" quotePrefix="1" applyFont="1" applyFill="1" applyBorder="1" applyAlignment="1">
      <alignment horizontal="left" vertical="center" indent="5" justifyLastLine="1"/>
    </xf>
    <xf numFmtId="0" fontId="10" fillId="0" borderId="28" xfId="3" quotePrefix="1" applyFill="1" applyBorder="1" applyAlignment="1">
      <alignment horizontal="left" vertical="center" wrapText="1" justifyLastLine="1"/>
    </xf>
    <xf numFmtId="3" fontId="10" fillId="0" borderId="28" xfId="4" applyNumberFormat="1" applyFill="1" applyBorder="1">
      <alignment horizontal="right" vertical="center"/>
    </xf>
    <xf numFmtId="49" fontId="1" fillId="3" borderId="6" xfId="0" applyNumberFormat="1" applyFont="1" applyFill="1" applyBorder="1" applyAlignment="1">
      <alignment horizontal="center" vertical="center" wrapText="1"/>
    </xf>
    <xf numFmtId="49" fontId="1" fillId="3" borderId="10" xfId="0" applyNumberFormat="1" applyFont="1" applyFill="1" applyBorder="1" applyAlignment="1">
      <alignment horizontal="center" vertical="center" wrapText="1"/>
    </xf>
    <xf numFmtId="0" fontId="12" fillId="2" borderId="30" xfId="3" quotePrefix="1" applyFont="1" applyFill="1" applyBorder="1" applyAlignment="1">
      <alignment horizontal="center" vertical="center" justifyLastLine="1"/>
    </xf>
    <xf numFmtId="0" fontId="9" fillId="3" borderId="47" xfId="3" quotePrefix="1" applyFont="1" applyFill="1" applyBorder="1" applyAlignment="1">
      <alignment horizontal="center" vertical="center" wrapText="1" justifyLastLine="1"/>
    </xf>
    <xf numFmtId="0" fontId="1" fillId="5" borderId="0" xfId="0" applyFont="1" applyFill="1" applyBorder="1" applyAlignment="1">
      <alignment horizontal="center" vertical="center" wrapText="1"/>
    </xf>
    <xf numFmtId="0" fontId="9" fillId="5" borderId="0" xfId="3" quotePrefix="1" applyFont="1" applyFill="1" applyBorder="1" applyAlignment="1">
      <alignment horizontal="left" vertical="center" indent="5" justifyLastLine="1"/>
    </xf>
    <xf numFmtId="0" fontId="9" fillId="3" borderId="1" xfId="3" quotePrefix="1" applyFont="1" applyFill="1" applyBorder="1" applyAlignment="1">
      <alignment horizontal="center" vertical="center" wrapText="1" justifyLastLine="1"/>
    </xf>
    <xf numFmtId="3" fontId="1" fillId="3" borderId="26" xfId="0" applyNumberFormat="1" applyFont="1" applyFill="1" applyBorder="1" applyAlignment="1">
      <alignment horizontal="center" vertical="center" wrapText="1"/>
    </xf>
    <xf numFmtId="3" fontId="1" fillId="3" borderId="19" xfId="0" applyNumberFormat="1" applyFont="1" applyFill="1" applyBorder="1" applyAlignment="1">
      <alignment horizontal="center" vertical="center" wrapText="1"/>
    </xf>
    <xf numFmtId="0" fontId="9" fillId="0" borderId="0" xfId="3" quotePrefix="1" applyFont="1" applyFill="1" applyBorder="1" applyAlignment="1">
      <alignment horizontal="left" vertical="center" indent="5" justifyLastLine="1"/>
    </xf>
    <xf numFmtId="0" fontId="1" fillId="0" borderId="0" xfId="0" applyFont="1" applyFill="1" applyBorder="1" applyAlignment="1">
      <alignment horizontal="center" vertical="center" wrapText="1"/>
    </xf>
    <xf numFmtId="0" fontId="4" fillId="0" borderId="57" xfId="0" applyFont="1" applyFill="1" applyBorder="1" applyAlignment="1">
      <alignment horizontal="center" vertical="center"/>
    </xf>
    <xf numFmtId="0" fontId="1" fillId="0" borderId="2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3" fontId="1" fillId="0" borderId="11" xfId="0" applyNumberFormat="1" applyFont="1" applyFill="1" applyBorder="1" applyAlignment="1">
      <alignment horizontal="center" vertical="center" wrapText="1"/>
    </xf>
    <xf numFmtId="3" fontId="1" fillId="0" borderId="12" xfId="0" applyNumberFormat="1"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57" xfId="0" applyFont="1" applyFill="1" applyBorder="1" applyAlignment="1">
      <alignment horizontal="center" vertical="center" wrapText="1"/>
    </xf>
    <xf numFmtId="168" fontId="1" fillId="5" borderId="11" xfId="0" applyNumberFormat="1" applyFont="1" applyFill="1" applyBorder="1" applyAlignment="1">
      <alignment horizontal="center" vertical="center" wrapText="1"/>
    </xf>
    <xf numFmtId="168" fontId="1" fillId="5" borderId="12" xfId="0" applyNumberFormat="1" applyFont="1" applyFill="1" applyBorder="1" applyAlignment="1">
      <alignment horizontal="center" vertical="center" wrapText="1"/>
    </xf>
    <xf numFmtId="167" fontId="12" fillId="2" borderId="1" xfId="1" quotePrefix="1" applyNumberFormat="1" applyFont="1" applyFill="1" applyBorder="1" applyAlignment="1">
      <alignment horizontal="center" vertical="center" justifyLastLine="1"/>
    </xf>
    <xf numFmtId="167" fontId="12" fillId="2" borderId="1" xfId="5" quotePrefix="1" applyNumberFormat="1" applyFont="1" applyFill="1" applyBorder="1" applyAlignment="1">
      <alignment horizontal="center" vertical="center" justifyLastLine="1"/>
    </xf>
    <xf numFmtId="0" fontId="9" fillId="3" borderId="1" xfId="1" quotePrefix="1" applyFont="1" applyFill="1" applyBorder="1" applyAlignment="1">
      <alignment horizontal="center" vertical="center" wrapText="1" justifyLastLine="1"/>
    </xf>
    <xf numFmtId="0" fontId="9" fillId="10" borderId="1" xfId="5" quotePrefix="1" applyFont="1" applyFill="1" applyBorder="1" applyAlignment="1">
      <alignment horizontal="center" vertical="center" wrapText="1" justifyLastLine="1"/>
    </xf>
    <xf numFmtId="3" fontId="9" fillId="10" borderId="1" xfId="2" applyNumberFormat="1" applyFont="1" applyFill="1" applyBorder="1" applyAlignment="1">
      <alignment horizontal="center" vertical="center"/>
    </xf>
    <xf numFmtId="0" fontId="9" fillId="0" borderId="28" xfId="3" quotePrefix="1" applyFont="1" applyFill="1" applyBorder="1" applyAlignment="1">
      <alignment horizontal="left" vertical="center" indent="5" justifyLastLine="1"/>
    </xf>
    <xf numFmtId="0" fontId="4" fillId="5" borderId="59" xfId="0" applyFont="1" applyFill="1" applyBorder="1" applyAlignment="1">
      <alignment horizontal="center" vertical="center"/>
    </xf>
    <xf numFmtId="0" fontId="1" fillId="5" borderId="53" xfId="0" applyFont="1" applyFill="1" applyBorder="1" applyAlignment="1">
      <alignment horizontal="center" vertical="center" wrapText="1"/>
    </xf>
    <xf numFmtId="0" fontId="1" fillId="0" borderId="57" xfId="0" applyFont="1" applyFill="1" applyBorder="1" applyAlignment="1">
      <alignment horizontal="center" vertical="center" wrapText="1"/>
    </xf>
    <xf numFmtId="168" fontId="1" fillId="0" borderId="11"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167" fontId="12" fillId="2" borderId="13" xfId="1" quotePrefix="1" applyNumberFormat="1" applyFont="1" applyFill="1" applyBorder="1" applyAlignment="1">
      <alignment horizontal="center" vertical="center" justifyLastLine="1"/>
    </xf>
    <xf numFmtId="0" fontId="9" fillId="3" borderId="14" xfId="1" quotePrefix="1" applyFont="1" applyFill="1" applyBorder="1" applyAlignment="1">
      <alignment horizontal="center" vertical="center" wrapText="1" justifyLastLine="1"/>
    </xf>
    <xf numFmtId="3" fontId="9" fillId="3" borderId="14" xfId="2" applyNumberFormat="1" applyFont="1" applyFill="1" applyBorder="1" applyAlignment="1">
      <alignment horizontal="center" vertical="center"/>
    </xf>
    <xf numFmtId="3" fontId="9" fillId="3" borderId="15" xfId="2" applyNumberFormat="1" applyFont="1" applyFill="1" applyBorder="1" applyAlignment="1">
      <alignment horizontal="center" vertical="center"/>
    </xf>
    <xf numFmtId="3" fontId="1" fillId="5" borderId="11" xfId="0" applyNumberFormat="1" applyFont="1" applyFill="1" applyBorder="1" applyAlignment="1">
      <alignment horizontal="center" vertical="center" wrapText="1"/>
    </xf>
    <xf numFmtId="3" fontId="1" fillId="5" borderId="12" xfId="0" applyNumberFormat="1" applyFont="1" applyFill="1" applyBorder="1" applyAlignment="1">
      <alignment horizontal="center" vertical="center" wrapText="1"/>
    </xf>
    <xf numFmtId="0" fontId="1" fillId="5" borderId="51" xfId="0" applyFont="1" applyFill="1" applyBorder="1" applyAlignment="1">
      <alignment horizontal="center" vertical="center" wrapText="1"/>
    </xf>
    <xf numFmtId="0" fontId="1" fillId="5" borderId="38" xfId="0" applyFont="1" applyFill="1" applyBorder="1" applyAlignment="1">
      <alignment horizontal="center" vertical="center" wrapText="1"/>
    </xf>
    <xf numFmtId="0" fontId="12" fillId="5" borderId="28" xfId="3" quotePrefix="1" applyFont="1" applyFill="1" applyBorder="1" applyAlignment="1">
      <alignment horizontal="center" vertical="center" justifyLastLine="1"/>
    </xf>
    <xf numFmtId="0" fontId="9" fillId="5" borderId="28" xfId="3" quotePrefix="1" applyFont="1" applyFill="1" applyBorder="1" applyAlignment="1">
      <alignment horizontal="center" vertical="center" wrapText="1" justifyLastLine="1"/>
    </xf>
    <xf numFmtId="3" fontId="9" fillId="5" borderId="28" xfId="4" applyNumberFormat="1" applyFont="1" applyFill="1" applyBorder="1" applyAlignment="1">
      <alignment horizontal="center" vertical="center"/>
    </xf>
    <xf numFmtId="0" fontId="1" fillId="5" borderId="58" xfId="0" applyFont="1" applyFill="1" applyBorder="1" applyAlignment="1">
      <alignment horizontal="center" vertical="center" wrapText="1"/>
    </xf>
    <xf numFmtId="0" fontId="12" fillId="5" borderId="58" xfId="3" quotePrefix="1" applyFont="1" applyFill="1" applyBorder="1" applyAlignment="1">
      <alignment horizontal="center" vertical="center" justifyLastLine="1"/>
    </xf>
    <xf numFmtId="0" fontId="9" fillId="5" borderId="58" xfId="3" quotePrefix="1" applyFont="1" applyFill="1" applyBorder="1" applyAlignment="1">
      <alignment horizontal="center" vertical="center" wrapText="1" justifyLastLine="1"/>
    </xf>
    <xf numFmtId="3" fontId="9" fillId="5" borderId="58" xfId="4" applyNumberFormat="1" applyFont="1" applyFill="1" applyBorder="1" applyAlignment="1">
      <alignment horizontal="center" vertical="center"/>
    </xf>
    <xf numFmtId="0" fontId="1" fillId="5" borderId="22" xfId="0" applyFont="1" applyFill="1" applyBorder="1" applyAlignment="1">
      <alignment horizontal="center" vertical="center" wrapText="1"/>
    </xf>
    <xf numFmtId="0" fontId="12" fillId="2" borderId="25" xfId="3" quotePrefix="1" applyFont="1" applyFill="1" applyBorder="1" applyAlignment="1">
      <alignment horizontal="center" vertical="center" justifyLastLine="1"/>
    </xf>
    <xf numFmtId="0" fontId="9" fillId="3" borderId="51" xfId="3" quotePrefix="1" applyFont="1" applyFill="1" applyBorder="1" applyAlignment="1">
      <alignment horizontal="center" vertical="center" wrapText="1" justifyLastLine="1"/>
    </xf>
    <xf numFmtId="167" fontId="12" fillId="2" borderId="55" xfId="1" quotePrefix="1" applyNumberFormat="1" applyFont="1" applyFill="1" applyBorder="1" applyAlignment="1">
      <alignment horizontal="center" vertical="center" justifyLastLine="1"/>
    </xf>
    <xf numFmtId="0" fontId="12" fillId="3" borderId="65" xfId="1" quotePrefix="1" applyFont="1" applyFill="1" applyBorder="1" applyAlignment="1">
      <alignment horizontal="center" vertical="center" wrapText="1" justifyLastLine="1"/>
    </xf>
    <xf numFmtId="3" fontId="1" fillId="5" borderId="28" xfId="0" applyNumberFormat="1" applyFont="1" applyFill="1" applyBorder="1" applyAlignment="1">
      <alignment horizontal="center" vertical="center" wrapText="1"/>
    </xf>
    <xf numFmtId="0" fontId="4" fillId="5" borderId="34" xfId="0" applyFont="1" applyFill="1" applyBorder="1" applyAlignment="1">
      <alignment vertical="center"/>
    </xf>
    <xf numFmtId="167" fontId="12" fillId="2" borderId="13" xfId="5" quotePrefix="1" applyNumberFormat="1" applyFont="1" applyFill="1" applyBorder="1" applyAlignment="1">
      <alignment horizontal="center" vertical="center" justifyLastLine="1"/>
    </xf>
    <xf numFmtId="0" fontId="9" fillId="10" borderId="14" xfId="5" quotePrefix="1" applyFont="1" applyFill="1" applyBorder="1" applyAlignment="1">
      <alignment horizontal="center" vertical="center" wrapText="1" justifyLastLine="1"/>
    </xf>
    <xf numFmtId="3" fontId="9" fillId="10" borderId="14" xfId="2" applyNumberFormat="1" applyFont="1" applyFill="1" applyBorder="1" applyAlignment="1">
      <alignment horizontal="center" vertical="center"/>
    </xf>
    <xf numFmtId="3" fontId="9" fillId="10" borderId="15" xfId="2" applyNumberFormat="1" applyFont="1" applyFill="1" applyBorder="1" applyAlignment="1">
      <alignment horizontal="center" vertical="center"/>
    </xf>
    <xf numFmtId="0" fontId="4" fillId="5" borderId="24" xfId="0" applyFont="1" applyFill="1" applyBorder="1" applyAlignment="1">
      <alignment horizontal="center" vertical="center"/>
    </xf>
    <xf numFmtId="0" fontId="1" fillId="5" borderId="54" xfId="0" applyFont="1" applyFill="1" applyBorder="1" applyAlignment="1">
      <alignment horizontal="center" vertical="center" wrapText="1"/>
    </xf>
    <xf numFmtId="3" fontId="1" fillId="5" borderId="58" xfId="0" applyNumberFormat="1" applyFont="1" applyFill="1" applyBorder="1" applyAlignment="1">
      <alignment horizontal="center" vertical="center" wrapText="1"/>
    </xf>
    <xf numFmtId="3" fontId="1" fillId="3" borderId="21" xfId="0" applyNumberFormat="1" applyFont="1" applyFill="1" applyBorder="1" applyAlignment="1">
      <alignment horizontal="center" vertical="center" wrapText="1"/>
    </xf>
    <xf numFmtId="3" fontId="1" fillId="3" borderId="27" xfId="0" applyNumberFormat="1" applyFont="1" applyFill="1" applyBorder="1" applyAlignment="1">
      <alignment horizontal="center" vertical="center" wrapText="1"/>
    </xf>
    <xf numFmtId="3" fontId="1" fillId="5" borderId="53"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9" xfId="0" applyFont="1" applyFill="1" applyBorder="1" applyAlignment="1">
      <alignment horizontal="left" vertical="center" wrapText="1"/>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0" fontId="0" fillId="3" borderId="28" xfId="0" applyFill="1" applyBorder="1"/>
    <xf numFmtId="0" fontId="0" fillId="3" borderId="9" xfId="0" applyFill="1" applyBorder="1"/>
    <xf numFmtId="0" fontId="1" fillId="2" borderId="36" xfId="0" applyFont="1" applyFill="1" applyBorder="1" applyAlignment="1">
      <alignment horizontal="center" vertical="center"/>
    </xf>
    <xf numFmtId="0" fontId="1" fillId="2" borderId="50" xfId="0" applyFont="1" applyFill="1" applyBorder="1" applyAlignment="1">
      <alignment horizontal="center" vertical="center"/>
    </xf>
    <xf numFmtId="49" fontId="1" fillId="2" borderId="5" xfId="0" applyNumberFormat="1" applyFont="1" applyFill="1" applyBorder="1" applyAlignment="1">
      <alignment horizontal="center" vertical="center"/>
    </xf>
    <xf numFmtId="0" fontId="4" fillId="2" borderId="51" xfId="0" applyFont="1" applyFill="1" applyBorder="1" applyAlignment="1">
      <alignment horizontal="center" vertical="center"/>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67" xfId="0" applyFont="1" applyFill="1" applyBorder="1" applyAlignment="1">
      <alignment horizontal="center" vertical="center"/>
    </xf>
    <xf numFmtId="0" fontId="1" fillId="3" borderId="9" xfId="0" quotePrefix="1" applyFont="1" applyFill="1" applyBorder="1" applyAlignment="1">
      <alignment horizontal="center" vertical="center" wrapText="1"/>
    </xf>
    <xf numFmtId="4" fontId="1" fillId="3" borderId="1" xfId="0" applyNumberFormat="1" applyFont="1" applyFill="1" applyBorder="1" applyAlignment="1">
      <alignment horizontal="center" vertical="top" wrapText="1"/>
    </xf>
    <xf numFmtId="0" fontId="1" fillId="0" borderId="0" xfId="0" applyFont="1" applyAlignment="1">
      <alignment horizontal="center" vertical="center" wrapText="1"/>
    </xf>
    <xf numFmtId="0" fontId="6" fillId="5" borderId="0" xfId="0" applyFont="1" applyFill="1" applyBorder="1" applyAlignment="1">
      <alignment horizontal="center" vertical="center" wrapText="1"/>
    </xf>
    <xf numFmtId="0" fontId="1" fillId="3" borderId="17" xfId="0" applyFont="1" applyFill="1" applyBorder="1" applyAlignment="1">
      <alignment vertical="center"/>
    </xf>
    <xf numFmtId="0" fontId="1" fillId="3" borderId="19" xfId="0" applyFont="1" applyFill="1" applyBorder="1" applyAlignment="1">
      <alignment vertical="center"/>
    </xf>
    <xf numFmtId="0" fontId="1" fillId="2"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2" borderId="7" xfId="0" applyFont="1" applyFill="1" applyBorder="1" applyAlignment="1">
      <alignment horizontal="center" vertical="center" wrapText="1"/>
    </xf>
    <xf numFmtId="3" fontId="1" fillId="5" borderId="0" xfId="0" applyNumberFormat="1" applyFont="1" applyFill="1" applyBorder="1" applyAlignment="1">
      <alignment horizontal="center" vertical="center"/>
    </xf>
    <xf numFmtId="0" fontId="4" fillId="5" borderId="0" xfId="0" applyFont="1" applyFill="1" applyBorder="1" applyAlignment="1">
      <alignment horizontal="center" vertical="center" wrapText="1"/>
    </xf>
    <xf numFmtId="49" fontId="1" fillId="3" borderId="9"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6" fillId="2" borderId="14" xfId="0" applyFont="1" applyFill="1" applyBorder="1" applyAlignment="1">
      <alignment horizontal="center" vertical="center"/>
    </xf>
    <xf numFmtId="0" fontId="4" fillId="2" borderId="55" xfId="0" applyFont="1" applyFill="1" applyBorder="1" applyAlignment="1">
      <alignment horizontal="center" vertical="center" wrapText="1"/>
    </xf>
    <xf numFmtId="0" fontId="1" fillId="2" borderId="11" xfId="0" applyFont="1" applyFill="1" applyBorder="1" applyAlignment="1">
      <alignment vertical="center" wrapText="1"/>
    </xf>
    <xf numFmtId="0" fontId="1"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1" fillId="2" borderId="5" xfId="0" applyFont="1" applyFill="1" applyBorder="1" applyAlignment="1">
      <alignment horizontal="center" vertical="center"/>
    </xf>
    <xf numFmtId="4" fontId="1" fillId="3" borderId="1" xfId="0" applyNumberFormat="1" applyFont="1" applyFill="1" applyBorder="1" applyAlignment="1">
      <alignment horizontal="center" vertical="center"/>
    </xf>
    <xf numFmtId="4" fontId="1" fillId="3" borderId="9" xfId="0" applyNumberFormat="1" applyFont="1" applyFill="1" applyBorder="1" applyAlignment="1">
      <alignment horizontal="center" vertical="center"/>
    </xf>
    <xf numFmtId="3" fontId="1" fillId="3" borderId="1" xfId="0" applyNumberFormat="1" applyFont="1" applyFill="1" applyBorder="1" applyAlignment="1">
      <alignment horizontal="center" vertical="center"/>
    </xf>
    <xf numFmtId="3" fontId="1" fillId="3" borderId="6" xfId="0" applyNumberFormat="1" applyFont="1" applyFill="1" applyBorder="1" applyAlignment="1">
      <alignment horizontal="center" vertical="center"/>
    </xf>
    <xf numFmtId="0" fontId="1" fillId="3" borderId="26" xfId="0" applyFont="1" applyFill="1" applyBorder="1" applyAlignment="1">
      <alignment horizontal="center" vertical="center" wrapText="1"/>
    </xf>
    <xf numFmtId="3" fontId="1" fillId="3" borderId="2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6" xfId="0" applyFont="1" applyFill="1" applyBorder="1" applyAlignment="1">
      <alignment horizontal="center" vertical="center" wrapText="1"/>
    </xf>
    <xf numFmtId="3" fontId="1" fillId="3" borderId="6" xfId="0" applyNumberFormat="1" applyFont="1" applyFill="1" applyBorder="1" applyAlignment="1">
      <alignment horizontal="center" vertical="center" wrapText="1"/>
    </xf>
    <xf numFmtId="3" fontId="1" fillId="3" borderId="10" xfId="0" applyNumberFormat="1" applyFont="1" applyFill="1" applyBorder="1" applyAlignment="1">
      <alignment horizontal="center" vertical="center" wrapText="1"/>
    </xf>
    <xf numFmtId="0" fontId="1" fillId="3" borderId="21" xfId="0" applyFont="1" applyFill="1" applyBorder="1" applyAlignment="1">
      <alignment horizontal="center" vertical="center" wrapText="1"/>
    </xf>
    <xf numFmtId="3" fontId="1" fillId="3" borderId="26" xfId="0" applyNumberFormat="1" applyFont="1" applyFill="1" applyBorder="1" applyAlignment="1">
      <alignment horizontal="center" vertical="center" wrapText="1"/>
    </xf>
    <xf numFmtId="3" fontId="1" fillId="3" borderId="19"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3" fontId="1" fillId="3" borderId="2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2" borderId="25" xfId="0" applyFont="1" applyFill="1" applyBorder="1" applyAlignment="1">
      <alignment horizontal="center" vertical="center" wrapText="1"/>
    </xf>
    <xf numFmtId="3" fontId="1" fillId="3" borderId="21" xfId="0" applyNumberFormat="1" applyFont="1" applyFill="1" applyBorder="1" applyAlignment="1">
      <alignment horizontal="center" vertical="center" wrapText="1"/>
    </xf>
    <xf numFmtId="0" fontId="1" fillId="3" borderId="9"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0" fontId="1" fillId="3" borderId="9" xfId="0" applyFont="1" applyFill="1" applyBorder="1" applyAlignment="1">
      <alignment horizontal="left" vertical="center" wrapText="1"/>
    </xf>
    <xf numFmtId="0" fontId="4" fillId="0" borderId="24"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2" xfId="0" applyFont="1" applyFill="1" applyBorder="1" applyAlignment="1">
      <alignment horizontal="center" vertical="center"/>
    </xf>
    <xf numFmtId="0" fontId="7" fillId="3" borderId="9" xfId="0" applyFont="1" applyFill="1" applyBorder="1" applyAlignment="1">
      <alignment horizontal="center" vertical="center" wrapText="1"/>
    </xf>
    <xf numFmtId="167" fontId="12" fillId="2" borderId="5" xfId="1" quotePrefix="1" applyNumberFormat="1" applyFont="1" applyFill="1" applyBorder="1" applyAlignment="1">
      <alignment horizontal="center" vertical="center" justifyLastLine="1"/>
    </xf>
    <xf numFmtId="4" fontId="9" fillId="3" borderId="14" xfId="4" applyNumberFormat="1" applyFont="1" applyFill="1" applyBorder="1" applyAlignment="1">
      <alignment horizontal="center" vertical="center"/>
    </xf>
    <xf numFmtId="4" fontId="9" fillId="3" borderId="15" xfId="4" applyNumberFormat="1" applyFont="1" applyFill="1" applyBorder="1" applyAlignment="1">
      <alignment horizontal="center" vertical="center"/>
    </xf>
    <xf numFmtId="4" fontId="9" fillId="3" borderId="47" xfId="4" applyNumberFormat="1" applyFont="1" applyFill="1" applyBorder="1" applyAlignment="1">
      <alignment horizontal="center" vertical="center"/>
    </xf>
    <xf numFmtId="4" fontId="9" fillId="3" borderId="48" xfId="4" applyNumberFormat="1" applyFont="1" applyFill="1" applyBorder="1" applyAlignment="1">
      <alignment horizontal="center" vertical="center"/>
    </xf>
    <xf numFmtId="4" fontId="14" fillId="3" borderId="14" xfId="4" applyNumberFormat="1" applyFont="1" applyFill="1" applyBorder="1" applyAlignment="1">
      <alignment horizontal="center" vertical="center"/>
    </xf>
    <xf numFmtId="4" fontId="14" fillId="3" borderId="15" xfId="4" applyNumberFormat="1" applyFont="1" applyFill="1" applyBorder="1" applyAlignment="1">
      <alignment horizontal="center" vertical="center"/>
    </xf>
    <xf numFmtId="2" fontId="9" fillId="3" borderId="14" xfId="3" quotePrefix="1" applyNumberFormat="1" applyFont="1" applyFill="1" applyBorder="1" applyAlignment="1">
      <alignment horizontal="center" vertical="center" wrapText="1" justifyLastLine="1"/>
    </xf>
    <xf numFmtId="166" fontId="9" fillId="3" borderId="14" xfId="3" quotePrefix="1" applyNumberFormat="1" applyFont="1" applyFill="1" applyBorder="1" applyAlignment="1">
      <alignment horizontal="center" vertical="center" wrapText="1" justifyLastLine="1"/>
    </xf>
    <xf numFmtId="166" fontId="9" fillId="3" borderId="14" xfId="4" applyNumberFormat="1" applyFont="1" applyFill="1" applyBorder="1" applyAlignment="1">
      <alignment horizontal="center" vertical="center"/>
    </xf>
    <xf numFmtId="166" fontId="9" fillId="3" borderId="15" xfId="4" applyNumberFormat="1" applyFont="1" applyFill="1" applyBorder="1" applyAlignment="1">
      <alignment horizontal="center" vertical="center"/>
    </xf>
    <xf numFmtId="166" fontId="9" fillId="3" borderId="1" xfId="4" applyNumberFormat="1" applyFont="1" applyFill="1" applyBorder="1" applyAlignment="1">
      <alignment horizontal="center" vertical="center"/>
    </xf>
    <xf numFmtId="4" fontId="9" fillId="3" borderId="1" xfId="4" applyNumberFormat="1" applyFont="1" applyFill="1" applyBorder="1" applyAlignment="1">
      <alignment horizontal="center" vertical="center"/>
    </xf>
    <xf numFmtId="4" fontId="9" fillId="10" borderId="1" xfId="2" applyNumberFormat="1" applyFont="1" applyFill="1" applyBorder="1" applyAlignment="1">
      <alignment horizontal="center" vertical="center"/>
    </xf>
    <xf numFmtId="4" fontId="9" fillId="3" borderId="1" xfId="2" applyNumberFormat="1" applyFont="1" applyFill="1" applyBorder="1" applyAlignment="1">
      <alignment horizontal="center" vertical="center"/>
    </xf>
    <xf numFmtId="0" fontId="4" fillId="2" borderId="31" xfId="0" applyFont="1" applyFill="1" applyBorder="1" applyAlignment="1">
      <alignment horizontal="center" vertical="center" wrapText="1"/>
    </xf>
    <xf numFmtId="4" fontId="9" fillId="3" borderId="2" xfId="4" applyNumberFormat="1" applyFont="1" applyFill="1" applyBorder="1" applyAlignment="1">
      <alignment horizontal="center" vertical="center"/>
    </xf>
    <xf numFmtId="4" fontId="9" fillId="3" borderId="6" xfId="4" applyNumberFormat="1" applyFont="1" applyFill="1" applyBorder="1" applyAlignment="1">
      <alignment horizontal="center" vertical="center"/>
    </xf>
    <xf numFmtId="3" fontId="1" fillId="0" borderId="0" xfId="0" applyNumberFormat="1" applyFont="1" applyFill="1" applyBorder="1" applyAlignment="1">
      <alignment horizontal="center" vertical="center" wrapText="1"/>
    </xf>
    <xf numFmtId="0" fontId="0" fillId="0" borderId="0" xfId="0" applyFill="1"/>
    <xf numFmtId="167" fontId="12" fillId="2" borderId="25" xfId="1" quotePrefix="1" applyNumberFormat="1" applyFont="1" applyFill="1" applyBorder="1" applyAlignment="1">
      <alignment horizontal="center" vertical="center" justifyLastLine="1"/>
    </xf>
    <xf numFmtId="0" fontId="9" fillId="3" borderId="51" xfId="1" quotePrefix="1" applyFont="1" applyFill="1" applyBorder="1" applyAlignment="1">
      <alignment horizontal="center" vertical="center" wrapText="1" justifyLastLine="1"/>
    </xf>
    <xf numFmtId="0" fontId="12" fillId="2" borderId="5" xfId="3" quotePrefix="1" applyFont="1" applyFill="1" applyBorder="1" applyAlignment="1">
      <alignment horizontal="center" vertical="center" justifyLastLine="1"/>
    </xf>
    <xf numFmtId="167" fontId="12" fillId="2" borderId="25" xfId="5" quotePrefix="1" applyNumberFormat="1" applyFont="1" applyFill="1" applyBorder="1" applyAlignment="1">
      <alignment horizontal="center" vertical="center" justifyLastLine="1"/>
    </xf>
    <xf numFmtId="0" fontId="9" fillId="10" borderId="51" xfId="5" quotePrefix="1" applyFont="1" applyFill="1" applyBorder="1" applyAlignment="1">
      <alignment horizontal="center" vertical="center" wrapText="1" justifyLastLine="1"/>
    </xf>
    <xf numFmtId="0" fontId="4" fillId="2" borderId="65" xfId="0" applyFont="1" applyFill="1" applyBorder="1" applyAlignment="1">
      <alignment horizontal="center" vertical="center"/>
    </xf>
    <xf numFmtId="0" fontId="4" fillId="2" borderId="65" xfId="0" applyFont="1" applyFill="1" applyBorder="1" applyAlignment="1">
      <alignment horizontal="center" vertical="center" wrapText="1"/>
    </xf>
    <xf numFmtId="0" fontId="4" fillId="2" borderId="66" xfId="0" applyFont="1" applyFill="1" applyBorder="1" applyAlignment="1">
      <alignment horizontal="center" vertical="center" wrapText="1"/>
    </xf>
    <xf numFmtId="4" fontId="9" fillId="3" borderId="14" xfId="2" applyNumberFormat="1" applyFont="1" applyFill="1" applyBorder="1" applyAlignment="1">
      <alignment horizontal="center" vertical="center"/>
    </xf>
    <xf numFmtId="4" fontId="9" fillId="3" borderId="15" xfId="2" applyNumberFormat="1" applyFont="1" applyFill="1" applyBorder="1" applyAlignment="1">
      <alignment horizontal="center" vertical="center"/>
    </xf>
    <xf numFmtId="3" fontId="1" fillId="0" borderId="28" xfId="0" applyNumberFormat="1" applyFont="1" applyFill="1" applyBorder="1" applyAlignment="1">
      <alignment horizontal="center" vertical="center" wrapText="1"/>
    </xf>
    <xf numFmtId="0" fontId="0" fillId="0" borderId="0" xfId="0" applyBorder="1"/>
    <xf numFmtId="0" fontId="1" fillId="3" borderId="51" xfId="0" applyFont="1" applyFill="1" applyBorder="1" applyAlignment="1">
      <alignment horizontal="left" vertical="center" wrapText="1"/>
    </xf>
    <xf numFmtId="0" fontId="1" fillId="0" borderId="24" xfId="0" applyFont="1" applyFill="1" applyBorder="1" applyAlignment="1">
      <alignment horizontal="center" vertical="center" wrapText="1"/>
    </xf>
    <xf numFmtId="0" fontId="1" fillId="0" borderId="58"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4" fillId="2" borderId="69" xfId="0" applyFont="1" applyFill="1" applyBorder="1" applyAlignment="1">
      <alignment horizontal="center" vertical="center"/>
    </xf>
    <xf numFmtId="0" fontId="1" fillId="2" borderId="69" xfId="0" applyFont="1" applyFill="1" applyBorder="1" applyAlignment="1">
      <alignment horizontal="center" vertical="center" wrapText="1"/>
    </xf>
    <xf numFmtId="0" fontId="9" fillId="3" borderId="65" xfId="1" quotePrefix="1" applyFont="1" applyFill="1" applyBorder="1" applyAlignment="1">
      <alignment horizontal="center" vertical="center" wrapText="1" justifyLastLine="1"/>
    </xf>
    <xf numFmtId="4" fontId="9" fillId="3" borderId="65" xfId="2" applyNumberFormat="1" applyFont="1" applyFill="1" applyBorder="1" applyAlignment="1">
      <alignment horizontal="center" vertical="center"/>
    </xf>
    <xf numFmtId="4" fontId="9" fillId="3" borderId="66" xfId="2" applyNumberFormat="1" applyFont="1" applyFill="1" applyBorder="1" applyAlignment="1">
      <alignment horizontal="center" vertical="center"/>
    </xf>
    <xf numFmtId="0" fontId="1" fillId="0" borderId="38"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 fillId="0" borderId="40" xfId="0" applyFont="1" applyFill="1" applyBorder="1" applyAlignment="1">
      <alignment horizontal="center" vertical="center" wrapText="1"/>
    </xf>
    <xf numFmtId="4" fontId="9" fillId="10" borderId="14" xfId="2" applyNumberFormat="1" applyFont="1" applyFill="1" applyBorder="1" applyAlignment="1">
      <alignment horizontal="center" vertical="center"/>
    </xf>
    <xf numFmtId="4" fontId="9" fillId="10" borderId="15" xfId="2" applyNumberFormat="1" applyFont="1" applyFill="1" applyBorder="1" applyAlignment="1">
      <alignment horizontal="center" vertical="center"/>
    </xf>
    <xf numFmtId="4" fontId="12" fillId="3" borderId="65" xfId="2" applyNumberFormat="1" applyFont="1" applyFill="1" applyBorder="1" applyAlignment="1">
      <alignment horizontal="center" vertical="center"/>
    </xf>
    <xf numFmtId="4" fontId="12" fillId="3" borderId="66" xfId="2" applyNumberFormat="1" applyFont="1" applyFill="1" applyBorder="1" applyAlignment="1">
      <alignment horizontal="center" vertical="center"/>
    </xf>
    <xf numFmtId="4" fontId="9" fillId="3" borderId="51" xfId="4" applyNumberFormat="1" applyFont="1" applyFill="1" applyBorder="1" applyAlignment="1">
      <alignment horizontal="center" vertical="center"/>
    </xf>
    <xf numFmtId="4" fontId="9" fillId="3" borderId="52" xfId="4" applyNumberFormat="1" applyFont="1" applyFill="1" applyBorder="1" applyAlignment="1">
      <alignment horizontal="center" vertical="center"/>
    </xf>
    <xf numFmtId="3" fontId="4" fillId="2" borderId="14" xfId="0" applyNumberFormat="1" applyFont="1" applyFill="1" applyBorder="1" applyAlignment="1">
      <alignment horizontal="center" vertical="center" wrapText="1"/>
    </xf>
    <xf numFmtId="4" fontId="1" fillId="3" borderId="14" xfId="0" applyNumberFormat="1" applyFont="1" applyFill="1" applyBorder="1" applyAlignment="1">
      <alignment horizontal="center" vertical="center"/>
    </xf>
    <xf numFmtId="4" fontId="1" fillId="3" borderId="15" xfId="0" applyNumberFormat="1" applyFont="1" applyFill="1" applyBorder="1" applyAlignment="1">
      <alignment horizontal="center" vertical="center"/>
    </xf>
    <xf numFmtId="4" fontId="1" fillId="3" borderId="28" xfId="0" applyNumberFormat="1" applyFont="1" applyFill="1" applyBorder="1" applyAlignment="1">
      <alignment horizontal="center" vertical="center"/>
    </xf>
    <xf numFmtId="4" fontId="1" fillId="3" borderId="29" xfId="0" applyNumberFormat="1" applyFont="1" applyFill="1" applyBorder="1" applyAlignment="1">
      <alignment horizontal="center" vertical="center"/>
    </xf>
    <xf numFmtId="0" fontId="1" fillId="5" borderId="24" xfId="0" applyFont="1" applyFill="1" applyBorder="1" applyAlignment="1">
      <alignment horizontal="center" vertical="center"/>
    </xf>
    <xf numFmtId="4" fontId="1" fillId="5" borderId="58" xfId="0" applyNumberFormat="1" applyFont="1" applyFill="1" applyBorder="1" applyAlignment="1">
      <alignment horizontal="center" vertical="center"/>
    </xf>
    <xf numFmtId="4" fontId="1" fillId="5" borderId="68" xfId="0" applyNumberFormat="1" applyFont="1" applyFill="1" applyBorder="1" applyAlignment="1">
      <alignment horizontal="center" vertical="center"/>
    </xf>
    <xf numFmtId="3" fontId="1" fillId="5" borderId="53" xfId="0" applyNumberFormat="1" applyFont="1" applyFill="1" applyBorder="1" applyAlignment="1">
      <alignment horizontal="center" vertical="center"/>
    </xf>
    <xf numFmtId="0" fontId="1" fillId="5" borderId="54" xfId="0" applyFont="1" applyFill="1" applyBorder="1" applyAlignment="1">
      <alignment horizontal="center" vertical="center"/>
    </xf>
    <xf numFmtId="0" fontId="4" fillId="5" borderId="7" xfId="0" applyFont="1" applyFill="1" applyBorder="1" applyAlignment="1">
      <alignment horizontal="center" vertical="center"/>
    </xf>
    <xf numFmtId="3" fontId="1" fillId="5" borderId="11" xfId="0" applyNumberFormat="1" applyFont="1" applyFill="1" applyBorder="1" applyAlignment="1">
      <alignment horizontal="center" vertical="center"/>
    </xf>
    <xf numFmtId="0" fontId="1" fillId="5" borderId="12" xfId="0" applyFont="1" applyFill="1" applyBorder="1" applyAlignment="1">
      <alignment horizontal="center" vertical="center"/>
    </xf>
    <xf numFmtId="0" fontId="1" fillId="5" borderId="16" xfId="0" applyFont="1" applyFill="1" applyBorder="1" applyAlignment="1">
      <alignment horizontal="center" vertical="center"/>
    </xf>
    <xf numFmtId="0" fontId="1" fillId="5" borderId="0" xfId="0" applyFont="1" applyFill="1" applyBorder="1" applyAlignment="1">
      <alignment vertical="center"/>
    </xf>
    <xf numFmtId="0" fontId="1" fillId="5" borderId="54" xfId="0" applyFont="1" applyFill="1" applyBorder="1" applyAlignment="1">
      <alignment vertical="center"/>
    </xf>
    <xf numFmtId="3" fontId="1" fillId="5" borderId="12" xfId="0" applyNumberFormat="1" applyFont="1" applyFill="1" applyBorder="1" applyAlignment="1">
      <alignment horizontal="center" vertical="center"/>
    </xf>
    <xf numFmtId="3" fontId="1" fillId="5" borderId="16" xfId="0" applyNumberFormat="1" applyFont="1" applyFill="1" applyBorder="1" applyAlignment="1">
      <alignment horizontal="center" vertical="center"/>
    </xf>
    <xf numFmtId="0" fontId="6" fillId="5" borderId="70" xfId="0" applyFont="1" applyFill="1" applyBorder="1" applyAlignment="1">
      <alignment horizontal="center" vertical="center" wrapText="1"/>
    </xf>
    <xf numFmtId="0" fontId="0" fillId="0" borderId="34" xfId="0" applyBorder="1"/>
    <xf numFmtId="0" fontId="0" fillId="0" borderId="0" xfId="0" applyFont="1"/>
    <xf numFmtId="0" fontId="4" fillId="5" borderId="7" xfId="0" applyFont="1" applyFill="1" applyBorder="1" applyAlignment="1">
      <alignment horizontal="center" vertical="center" wrapText="1"/>
    </xf>
    <xf numFmtId="0" fontId="1" fillId="5" borderId="11" xfId="0" applyFont="1" applyFill="1" applyBorder="1" applyAlignment="1">
      <alignment horizontal="center" vertical="center"/>
    </xf>
    <xf numFmtId="0" fontId="4" fillId="5" borderId="53" xfId="0" applyFont="1" applyFill="1" applyBorder="1" applyAlignment="1">
      <alignment horizontal="center" vertical="center" wrapText="1"/>
    </xf>
    <xf numFmtId="0" fontId="4" fillId="5" borderId="54" xfId="0" applyFont="1" applyFill="1" applyBorder="1" applyAlignment="1">
      <alignment horizontal="center" vertical="center"/>
    </xf>
    <xf numFmtId="0" fontId="1" fillId="5" borderId="38" xfId="0" applyFont="1" applyFill="1" applyBorder="1" applyAlignment="1">
      <alignment horizontal="center" vertical="center"/>
    </xf>
    <xf numFmtId="0" fontId="1" fillId="5" borderId="39" xfId="0" applyFont="1" applyFill="1" applyBorder="1" applyAlignment="1">
      <alignment horizontal="center" vertical="center"/>
    </xf>
    <xf numFmtId="0" fontId="1" fillId="5" borderId="40" xfId="0" applyFont="1" applyFill="1" applyBorder="1" applyAlignment="1">
      <alignment horizontal="center" vertical="center"/>
    </xf>
    <xf numFmtId="166" fontId="9" fillId="3" borderId="9" xfId="0" applyNumberFormat="1" applyFont="1" applyFill="1" applyBorder="1" applyAlignment="1">
      <alignment horizontal="center" vertical="center"/>
    </xf>
    <xf numFmtId="166" fontId="9" fillId="3" borderId="10" xfId="0" applyNumberFormat="1"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3" fontId="1" fillId="3" borderId="2"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9" xfId="0"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3" fontId="1" fillId="3" borderId="6" xfId="0" applyNumberFormat="1" applyFont="1" applyFill="1" applyBorder="1" applyAlignment="1">
      <alignment horizontal="center" vertical="center" wrapText="1"/>
    </xf>
    <xf numFmtId="3" fontId="1" fillId="3" borderId="9" xfId="0" applyNumberFormat="1" applyFont="1" applyFill="1" applyBorder="1" applyAlignment="1">
      <alignment horizontal="center" vertical="center" wrapText="1"/>
    </xf>
    <xf numFmtId="3" fontId="1" fillId="3" borderId="10"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1" fillId="3" borderId="6" xfId="0" applyFont="1" applyFill="1" applyBorder="1" applyAlignment="1">
      <alignment vertical="center" wrapText="1"/>
    </xf>
    <xf numFmtId="0" fontId="1" fillId="3" borderId="9" xfId="0" applyFont="1" applyFill="1" applyBorder="1" applyAlignment="1">
      <alignment horizontal="center" vertical="center"/>
    </xf>
    <xf numFmtId="3" fontId="1" fillId="3" borderId="17" xfId="0" applyNumberFormat="1" applyFont="1" applyFill="1" applyBorder="1" applyAlignment="1">
      <alignment horizontal="center" vertical="center" wrapText="1"/>
    </xf>
    <xf numFmtId="0" fontId="1" fillId="3" borderId="14" xfId="0" applyFont="1" applyFill="1" applyBorder="1" applyAlignment="1">
      <alignment horizontal="left" vertical="center" wrapText="1"/>
    </xf>
    <xf numFmtId="166" fontId="1" fillId="3" borderId="15" xfId="0" applyNumberFormat="1" applyFont="1" applyFill="1" applyBorder="1" applyAlignment="1">
      <alignment horizontal="center" vertical="center" wrapText="1"/>
    </xf>
    <xf numFmtId="4" fontId="9" fillId="3" borderId="6" xfId="2" applyNumberFormat="1" applyFont="1" applyFill="1" applyBorder="1" applyAlignment="1">
      <alignment horizontal="center" vertical="center"/>
    </xf>
    <xf numFmtId="4" fontId="9" fillId="10" borderId="51" xfId="2" applyNumberFormat="1" applyFont="1" applyFill="1" applyBorder="1" applyAlignment="1">
      <alignment horizontal="center" vertical="center"/>
    </xf>
    <xf numFmtId="4" fontId="9" fillId="10" borderId="52" xfId="2" applyNumberFormat="1" applyFont="1" applyFill="1" applyBorder="1" applyAlignment="1">
      <alignment horizontal="center" vertical="center"/>
    </xf>
    <xf numFmtId="4" fontId="9" fillId="3" borderId="51" xfId="2" applyNumberFormat="1" applyFont="1" applyFill="1" applyBorder="1" applyAlignment="1">
      <alignment horizontal="center" vertical="center"/>
    </xf>
    <xf numFmtId="4" fontId="9" fillId="3" borderId="52" xfId="2"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6"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6" xfId="0" applyFont="1" applyFill="1" applyBorder="1" applyAlignment="1">
      <alignment vertical="center" wrapText="1"/>
    </xf>
    <xf numFmtId="4" fontId="4" fillId="3" borderId="1" xfId="0" applyNumberFormat="1" applyFont="1" applyFill="1" applyBorder="1" applyAlignment="1">
      <alignment horizontal="center" vertical="center"/>
    </xf>
    <xf numFmtId="4" fontId="4" fillId="3" borderId="6" xfId="0" applyNumberFormat="1" applyFont="1" applyFill="1" applyBorder="1" applyAlignment="1">
      <alignment horizontal="center" vertical="center"/>
    </xf>
    <xf numFmtId="0" fontId="0" fillId="0" borderId="0" xfId="0" applyAlignment="1">
      <alignment wrapText="1"/>
    </xf>
    <xf numFmtId="0" fontId="1" fillId="0" borderId="0" xfId="0" applyFont="1" applyAlignment="1">
      <alignment wrapText="1"/>
    </xf>
    <xf numFmtId="0" fontId="4" fillId="2" borderId="7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1" fillId="2" borderId="73" xfId="0" applyFont="1" applyFill="1" applyBorder="1" applyAlignment="1">
      <alignment horizontal="center" vertical="center" wrapText="1"/>
    </xf>
    <xf numFmtId="0" fontId="1" fillId="2" borderId="74" xfId="0" applyFont="1" applyFill="1" applyBorder="1" applyAlignment="1">
      <alignment horizontal="center" vertical="center" wrapText="1"/>
    </xf>
    <xf numFmtId="0" fontId="1" fillId="2" borderId="75" xfId="0" applyFont="1" applyFill="1" applyBorder="1" applyAlignment="1">
      <alignment horizontal="center" vertical="center" wrapText="1"/>
    </xf>
    <xf numFmtId="4" fontId="4" fillId="3" borderId="25" xfId="0" applyNumberFormat="1" applyFont="1" applyFill="1" applyBorder="1" applyAlignment="1">
      <alignment horizontal="center" vertical="center" wrapText="1"/>
    </xf>
    <xf numFmtId="4" fontId="4" fillId="3" borderId="51" xfId="0" applyNumberFormat="1" applyFont="1" applyFill="1" applyBorder="1" applyAlignment="1">
      <alignment horizontal="center" vertical="center" wrapText="1"/>
    </xf>
    <xf numFmtId="4" fontId="4" fillId="3" borderId="52" xfId="0" applyNumberFormat="1" applyFont="1" applyFill="1" applyBorder="1" applyAlignment="1">
      <alignment horizontal="center" vertical="center" wrapText="1"/>
    </xf>
    <xf numFmtId="4" fontId="4" fillId="3" borderId="22" xfId="0" applyNumberFormat="1" applyFont="1" applyFill="1" applyBorder="1" applyAlignment="1">
      <alignment horizontal="center" vertical="center" wrapText="1"/>
    </xf>
    <xf numFmtId="4" fontId="4" fillId="3" borderId="40" xfId="0" applyNumberFormat="1" applyFont="1" applyFill="1" applyBorder="1" applyAlignment="1">
      <alignment horizontal="center" vertical="center" wrapText="1"/>
    </xf>
    <xf numFmtId="4" fontId="4" fillId="3" borderId="24" xfId="0" applyNumberFormat="1" applyFont="1" applyFill="1" applyBorder="1" applyAlignment="1">
      <alignment horizontal="center" vertical="center" wrapText="1"/>
    </xf>
    <xf numFmtId="4" fontId="4" fillId="3" borderId="58" xfId="0" applyNumberFormat="1" applyFont="1" applyFill="1" applyBorder="1" applyAlignment="1">
      <alignment horizontal="center" vertical="center" wrapText="1"/>
    </xf>
    <xf numFmtId="4" fontId="4" fillId="3" borderId="68" xfId="0" applyNumberFormat="1" applyFont="1" applyFill="1" applyBorder="1" applyAlignment="1">
      <alignment horizontal="center" vertical="center" wrapText="1"/>
    </xf>
    <xf numFmtId="4" fontId="0" fillId="0" borderId="0" xfId="0" applyNumberFormat="1"/>
    <xf numFmtId="0" fontId="5" fillId="2" borderId="72" xfId="0" applyFont="1" applyFill="1" applyBorder="1" applyAlignment="1">
      <alignment horizontal="center" vertical="center" wrapText="1"/>
    </xf>
    <xf numFmtId="4" fontId="5" fillId="3" borderId="71" xfId="0" applyNumberFormat="1" applyFont="1" applyFill="1" applyBorder="1" applyAlignment="1">
      <alignment horizontal="center" vertical="center" wrapText="1"/>
    </xf>
    <xf numFmtId="0" fontId="20" fillId="0" borderId="0" xfId="0" applyFont="1" applyAlignment="1">
      <alignment wrapText="1"/>
    </xf>
    <xf numFmtId="0" fontId="3" fillId="2" borderId="55"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26" xfId="0" applyFont="1" applyFill="1" applyBorder="1" applyAlignment="1">
      <alignment horizontal="center" vertical="center"/>
    </xf>
    <xf numFmtId="3" fontId="1" fillId="3" borderId="2"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3" fontId="1" fillId="3" borderId="26" xfId="0" applyNumberFormat="1" applyFont="1" applyFill="1" applyBorder="1" applyAlignment="1">
      <alignment horizontal="center" vertical="center"/>
    </xf>
    <xf numFmtId="3"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3" fontId="1" fillId="3" borderId="19"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26" xfId="0" applyFont="1" applyFill="1" applyBorder="1" applyAlignment="1">
      <alignment horizontal="center" vertical="center" wrapText="1"/>
    </xf>
    <xf numFmtId="3" fontId="1" fillId="3" borderId="2" xfId="0" applyNumberFormat="1" applyFont="1" applyFill="1" applyBorder="1" applyAlignment="1">
      <alignment horizontal="center" vertical="center" wrapText="1"/>
    </xf>
    <xf numFmtId="3" fontId="1" fillId="3" borderId="21" xfId="0" applyNumberFormat="1" applyFont="1" applyFill="1" applyBorder="1" applyAlignment="1">
      <alignment horizontal="center" vertical="center" wrapText="1"/>
    </xf>
    <xf numFmtId="3" fontId="1" fillId="3" borderId="21" xfId="0" applyNumberFormat="1" applyFont="1" applyFill="1" applyBorder="1" applyAlignment="1">
      <alignment horizontal="center" vertical="center"/>
    </xf>
    <xf numFmtId="3" fontId="1" fillId="3" borderId="27" xfId="0" applyNumberFormat="1"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3"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left" vertical="center"/>
    </xf>
    <xf numFmtId="0" fontId="1" fillId="3" borderId="6"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54"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51"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0" xfId="0" applyFont="1" applyFill="1" applyBorder="1" applyAlignment="1">
      <alignment horizontal="left" vertical="center"/>
    </xf>
    <xf numFmtId="0" fontId="1" fillId="3" borderId="26" xfId="0" applyFont="1" applyFill="1" applyBorder="1" applyAlignment="1">
      <alignment horizontal="left" vertical="center"/>
    </xf>
    <xf numFmtId="0" fontId="1" fillId="3" borderId="11"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53"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5" fillId="4" borderId="34" xfId="0" applyFont="1" applyFill="1" applyBorder="1" applyAlignment="1">
      <alignment horizontal="center" vertical="center"/>
    </xf>
    <xf numFmtId="0" fontId="5" fillId="4" borderId="35" xfId="0" applyFont="1" applyFill="1" applyBorder="1" applyAlignment="1">
      <alignment horizontal="center" vertical="center"/>
    </xf>
    <xf numFmtId="0" fontId="1" fillId="3" borderId="33"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6" xfId="0" applyFont="1" applyFill="1" applyBorder="1" applyAlignment="1">
      <alignment horizontal="left" vertical="center" wrapText="1"/>
    </xf>
    <xf numFmtId="0" fontId="1" fillId="2" borderId="25"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46" xfId="0"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3" fontId="1" fillId="3" borderId="6" xfId="0" applyNumberFormat="1" applyFont="1" applyFill="1" applyBorder="1" applyAlignment="1">
      <alignment horizontal="center" vertical="center" wrapText="1"/>
    </xf>
    <xf numFmtId="3" fontId="1" fillId="3" borderId="9" xfId="0" applyNumberFormat="1" applyFont="1" applyFill="1" applyBorder="1" applyAlignment="1">
      <alignment horizontal="center" vertical="center" wrapText="1"/>
    </xf>
    <xf numFmtId="3" fontId="1" fillId="3" borderId="10" xfId="0" applyNumberFormat="1"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1" fillId="3" borderId="17" xfId="0" applyFont="1" applyFill="1" applyBorder="1" applyAlignment="1">
      <alignment horizontal="center"/>
    </xf>
    <xf numFmtId="0" fontId="1" fillId="3" borderId="18" xfId="0" applyFont="1" applyFill="1" applyBorder="1" applyAlignment="1">
      <alignment horizontal="center"/>
    </xf>
    <xf numFmtId="0" fontId="1" fillId="3" borderId="19" xfId="0" applyFont="1" applyFill="1" applyBorder="1" applyAlignment="1">
      <alignment horizontal="center"/>
    </xf>
    <xf numFmtId="0" fontId="0" fillId="0" borderId="20" xfId="0" applyBorder="1" applyAlignment="1">
      <alignment horizontal="center" vertical="center"/>
    </xf>
    <xf numFmtId="0" fontId="0" fillId="0" borderId="26" xfId="0" applyBorder="1" applyAlignment="1">
      <alignment horizontal="center" vertical="center"/>
    </xf>
    <xf numFmtId="0" fontId="9" fillId="3" borderId="2"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1" xfId="0" applyFont="1" applyFill="1" applyBorder="1" applyAlignment="1">
      <alignment horizontal="center" vertical="center"/>
    </xf>
    <xf numFmtId="9" fontId="1" fillId="3" borderId="2" xfId="0" applyNumberFormat="1" applyFont="1" applyFill="1" applyBorder="1" applyAlignment="1">
      <alignment horizontal="center" vertical="center"/>
    </xf>
    <xf numFmtId="9" fontId="1" fillId="3" borderId="21" xfId="0" applyNumberFormat="1" applyFont="1" applyFill="1" applyBorder="1" applyAlignment="1">
      <alignment horizontal="center" vertical="center"/>
    </xf>
    <xf numFmtId="9" fontId="1" fillId="3" borderId="17" xfId="0" applyNumberFormat="1" applyFont="1" applyFill="1" applyBorder="1" applyAlignment="1">
      <alignment horizontal="center" vertical="center"/>
    </xf>
    <xf numFmtId="9" fontId="1" fillId="3" borderId="27" xfId="0" applyNumberFormat="1" applyFont="1" applyFill="1" applyBorder="1" applyAlignment="1">
      <alignment horizontal="center" vertical="center"/>
    </xf>
    <xf numFmtId="0" fontId="4" fillId="3" borderId="33"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1" fillId="3" borderId="1" xfId="0" applyFont="1" applyFill="1" applyBorder="1" applyAlignment="1">
      <alignment vertical="center" wrapText="1"/>
    </xf>
    <xf numFmtId="0" fontId="1" fillId="3" borderId="6" xfId="0" applyFont="1" applyFill="1" applyBorder="1" applyAlignment="1">
      <alignment vertical="center" wrapText="1"/>
    </xf>
    <xf numFmtId="0" fontId="1" fillId="3" borderId="27" xfId="0" applyFont="1" applyFill="1" applyBorder="1" applyAlignment="1">
      <alignment horizontal="center" vertical="center"/>
    </xf>
    <xf numFmtId="0" fontId="9" fillId="3" borderId="1" xfId="0" applyFont="1" applyFill="1" applyBorder="1" applyAlignment="1">
      <alignment horizontal="left" vertical="center"/>
    </xf>
    <xf numFmtId="0" fontId="9" fillId="3" borderId="6" xfId="0" applyFont="1" applyFill="1" applyBorder="1" applyAlignment="1">
      <alignment horizontal="left" vertical="center"/>
    </xf>
    <xf numFmtId="0" fontId="4" fillId="3" borderId="14"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41" xfId="0" applyFont="1" applyFill="1" applyBorder="1" applyAlignment="1">
      <alignment horizontal="center" vertical="center" wrapText="1"/>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0" fontId="9" fillId="3" borderId="6" xfId="0" applyFont="1" applyFill="1" applyBorder="1" applyAlignment="1">
      <alignment horizontal="left" vertical="center" wrapText="1"/>
    </xf>
    <xf numFmtId="0" fontId="4" fillId="3" borderId="47" xfId="0" applyFont="1" applyFill="1" applyBorder="1" applyAlignment="1">
      <alignment horizontal="center" vertical="center" wrapText="1"/>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3"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9" fillId="3" borderId="28" xfId="0" applyFont="1" applyFill="1" applyBorder="1" applyAlignment="1">
      <alignment horizontal="left" vertical="center" wrapText="1"/>
    </xf>
    <xf numFmtId="0" fontId="9" fillId="3" borderId="29" xfId="0" applyFont="1" applyFill="1" applyBorder="1" applyAlignment="1">
      <alignment horizontal="left" vertical="center" wrapText="1"/>
    </xf>
    <xf numFmtId="0" fontId="1" fillId="3" borderId="9" xfId="0" applyFont="1" applyFill="1" applyBorder="1" applyAlignment="1">
      <alignment horizontal="center" vertical="center"/>
    </xf>
    <xf numFmtId="0" fontId="17" fillId="3" borderId="1"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9" fillId="3" borderId="2"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38"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1" fillId="3" borderId="38" xfId="0" applyFont="1" applyFill="1" applyBorder="1" applyAlignment="1">
      <alignment horizontal="left" vertical="center" wrapText="1"/>
    </xf>
    <xf numFmtId="0" fontId="1" fillId="3" borderId="39" xfId="0" applyFont="1" applyFill="1" applyBorder="1" applyAlignment="1">
      <alignment horizontal="left" vertical="center" wrapText="1"/>
    </xf>
    <xf numFmtId="0" fontId="1" fillId="3" borderId="23" xfId="0" applyFont="1" applyFill="1" applyBorder="1" applyAlignment="1">
      <alignment horizontal="left" vertical="center" wrapText="1"/>
    </xf>
    <xf numFmtId="3" fontId="1" fillId="3" borderId="17" xfId="0" applyNumberFormat="1" applyFont="1" applyFill="1" applyBorder="1" applyAlignment="1">
      <alignment horizontal="center" vertical="center" wrapText="1"/>
    </xf>
    <xf numFmtId="0" fontId="0" fillId="3" borderId="2" xfId="0" applyFill="1" applyBorder="1" applyAlignment="1">
      <alignment horizontal="center"/>
    </xf>
    <xf numFmtId="0" fontId="0" fillId="3" borderId="20" xfId="0" applyFill="1" applyBorder="1" applyAlignment="1">
      <alignment horizontal="center"/>
    </xf>
    <xf numFmtId="0" fontId="0" fillId="3" borderId="26" xfId="0" applyFill="1" applyBorder="1" applyAlignment="1">
      <alignment horizontal="center"/>
    </xf>
    <xf numFmtId="0" fontId="1" fillId="3" borderId="27" xfId="0" applyFont="1" applyFill="1" applyBorder="1" applyAlignment="1">
      <alignment horizontal="center" vertical="center" wrapText="1"/>
    </xf>
    <xf numFmtId="0" fontId="1" fillId="3" borderId="53"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1" fillId="3" borderId="35"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10" xfId="0" applyFont="1" applyFill="1" applyBorder="1" applyAlignment="1">
      <alignment horizontal="left" vertical="center" wrapText="1"/>
    </xf>
    <xf numFmtId="3" fontId="1" fillId="3" borderId="26" xfId="0" applyNumberFormat="1" applyFont="1" applyFill="1" applyBorder="1" applyAlignment="1">
      <alignment horizontal="center" vertical="center" wrapText="1"/>
    </xf>
    <xf numFmtId="3" fontId="1" fillId="3" borderId="19"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3" fontId="1" fillId="3" borderId="38" xfId="0" applyNumberFormat="1" applyFont="1" applyFill="1" applyBorder="1" applyAlignment="1">
      <alignment horizontal="center" vertical="center" wrapText="1"/>
    </xf>
    <xf numFmtId="3" fontId="1" fillId="3" borderId="39" xfId="0" applyNumberFormat="1" applyFont="1" applyFill="1" applyBorder="1" applyAlignment="1">
      <alignment horizontal="center" vertical="center" wrapText="1"/>
    </xf>
    <xf numFmtId="3" fontId="1" fillId="3" borderId="40" xfId="0" applyNumberFormat="1" applyFont="1" applyFill="1" applyBorder="1" applyAlignment="1">
      <alignment horizontal="center" vertical="center" wrapText="1"/>
    </xf>
    <xf numFmtId="3" fontId="1" fillId="3" borderId="20" xfId="0" applyNumberFormat="1" applyFont="1" applyFill="1" applyBorder="1" applyAlignment="1">
      <alignment horizontal="center" vertical="center" wrapText="1"/>
    </xf>
    <xf numFmtId="3" fontId="1" fillId="3" borderId="18" xfId="0" applyNumberFormat="1" applyFont="1" applyFill="1" applyBorder="1" applyAlignment="1">
      <alignment horizontal="center" vertical="center" wrapText="1"/>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22" xfId="0" applyFont="1" applyFill="1" applyBorder="1" applyAlignment="1">
      <alignment horizontal="center" vertical="center" wrapText="1"/>
    </xf>
    <xf numFmtId="0" fontId="9" fillId="3" borderId="2" xfId="3" quotePrefix="1" applyFont="1" applyFill="1" applyBorder="1" applyAlignment="1">
      <alignment horizontal="left" vertical="center" wrapText="1" justifyLastLine="1"/>
    </xf>
    <xf numFmtId="0" fontId="14" fillId="3" borderId="20" xfId="3" quotePrefix="1" applyFont="1" applyFill="1" applyBorder="1" applyAlignment="1">
      <alignment horizontal="left" vertical="center" wrapText="1" justifyLastLine="1"/>
    </xf>
    <xf numFmtId="0" fontId="14" fillId="3" borderId="21" xfId="3" quotePrefix="1" applyFont="1" applyFill="1" applyBorder="1" applyAlignment="1">
      <alignment horizontal="left" vertical="center" wrapText="1" justifyLastLine="1"/>
    </xf>
    <xf numFmtId="168" fontId="1" fillId="3" borderId="2" xfId="0" applyNumberFormat="1" applyFont="1" applyFill="1" applyBorder="1" applyAlignment="1">
      <alignment horizontal="center" vertical="center" wrapText="1"/>
    </xf>
    <xf numFmtId="168" fontId="1" fillId="3" borderId="26" xfId="0" applyNumberFormat="1" applyFont="1" applyFill="1" applyBorder="1" applyAlignment="1">
      <alignment horizontal="center" vertical="center" wrapText="1"/>
    </xf>
    <xf numFmtId="0" fontId="1" fillId="3" borderId="57" xfId="0" applyFont="1" applyFill="1" applyBorder="1" applyAlignment="1">
      <alignment horizontal="center" vertical="center" wrapText="1"/>
    </xf>
    <xf numFmtId="49" fontId="1" fillId="3" borderId="17" xfId="0" applyNumberFormat="1" applyFont="1" applyFill="1" applyBorder="1" applyAlignment="1">
      <alignment horizontal="center" vertical="center" wrapText="1"/>
    </xf>
    <xf numFmtId="49" fontId="1" fillId="3" borderId="18" xfId="0" applyNumberFormat="1" applyFont="1" applyFill="1" applyBorder="1" applyAlignment="1">
      <alignment horizontal="center" vertical="center" wrapText="1"/>
    </xf>
    <xf numFmtId="49" fontId="1" fillId="3" borderId="19"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49" fontId="1" fillId="3" borderId="20" xfId="0" applyNumberFormat="1" applyFont="1" applyFill="1" applyBorder="1" applyAlignment="1">
      <alignment horizontal="center" vertical="center" wrapText="1"/>
    </xf>
    <xf numFmtId="49" fontId="1" fillId="3" borderId="26" xfId="0" applyNumberFormat="1" applyFont="1" applyFill="1" applyBorder="1" applyAlignment="1">
      <alignment horizontal="center" vertical="center" wrapText="1"/>
    </xf>
    <xf numFmtId="168" fontId="1" fillId="3" borderId="17" xfId="0" applyNumberFormat="1" applyFont="1" applyFill="1" applyBorder="1" applyAlignment="1">
      <alignment horizontal="center" vertical="center" wrapText="1"/>
    </xf>
    <xf numFmtId="168" fontId="1" fillId="3" borderId="19" xfId="0" applyNumberFormat="1" applyFont="1" applyFill="1" applyBorder="1" applyAlignment="1">
      <alignment horizontal="center" vertical="center" wrapText="1"/>
    </xf>
    <xf numFmtId="4" fontId="1" fillId="3" borderId="17" xfId="0" applyNumberFormat="1" applyFont="1" applyFill="1" applyBorder="1" applyAlignment="1">
      <alignment horizontal="center" vertical="center" wrapText="1"/>
    </xf>
    <xf numFmtId="4" fontId="1" fillId="3" borderId="27" xfId="0" applyNumberFormat="1" applyFont="1" applyFill="1" applyBorder="1" applyAlignment="1">
      <alignment horizontal="center" vertical="center" wrapText="1"/>
    </xf>
    <xf numFmtId="4" fontId="1" fillId="3" borderId="2" xfId="0" applyNumberFormat="1" applyFont="1" applyFill="1" applyBorder="1" applyAlignment="1">
      <alignment horizontal="center" vertical="center" wrapText="1"/>
    </xf>
    <xf numFmtId="4" fontId="1" fillId="3" borderId="21"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xf>
    <xf numFmtId="49" fontId="1" fillId="3" borderId="21" xfId="0" applyNumberFormat="1" applyFont="1" applyFill="1" applyBorder="1" applyAlignment="1">
      <alignment horizontal="center" vertical="center"/>
    </xf>
    <xf numFmtId="49" fontId="1" fillId="3" borderId="26" xfId="0" applyNumberFormat="1" applyFont="1" applyFill="1" applyBorder="1" applyAlignment="1">
      <alignment horizontal="center" vertical="center"/>
    </xf>
    <xf numFmtId="49" fontId="1" fillId="3" borderId="20" xfId="0" applyNumberFormat="1" applyFont="1" applyFill="1" applyBorder="1" applyAlignment="1">
      <alignment horizontal="center" vertical="center"/>
    </xf>
    <xf numFmtId="0" fontId="1" fillId="3" borderId="2" xfId="0" applyNumberFormat="1" applyFont="1" applyFill="1" applyBorder="1" applyAlignment="1">
      <alignment horizontal="center" vertical="center"/>
    </xf>
    <xf numFmtId="0" fontId="1" fillId="3" borderId="21" xfId="0" applyNumberFormat="1" applyFont="1" applyFill="1" applyBorder="1" applyAlignment="1">
      <alignment horizontal="center" vertical="center"/>
    </xf>
    <xf numFmtId="1" fontId="1" fillId="3" borderId="2" xfId="0" applyNumberFormat="1" applyFont="1" applyFill="1" applyBorder="1" applyAlignment="1">
      <alignment horizontal="center" vertical="center"/>
    </xf>
    <xf numFmtId="1" fontId="1" fillId="3" borderId="21" xfId="0" applyNumberFormat="1" applyFont="1" applyFill="1" applyBorder="1" applyAlignment="1">
      <alignment horizontal="center" vertical="center"/>
    </xf>
    <xf numFmtId="49" fontId="1" fillId="3" borderId="42" xfId="0" applyNumberFormat="1" applyFont="1" applyFill="1" applyBorder="1" applyAlignment="1">
      <alignment horizontal="center" vertical="center"/>
    </xf>
    <xf numFmtId="49" fontId="1" fillId="3" borderId="43" xfId="0" applyNumberFormat="1" applyFont="1" applyFill="1" applyBorder="1" applyAlignment="1">
      <alignment horizontal="center" vertical="center"/>
    </xf>
    <xf numFmtId="166" fontId="1" fillId="3" borderId="2" xfId="0" applyNumberFormat="1" applyFont="1" applyFill="1" applyBorder="1" applyAlignment="1">
      <alignment horizontal="center" vertical="center"/>
    </xf>
    <xf numFmtId="166" fontId="1" fillId="3" borderId="26" xfId="0" applyNumberFormat="1" applyFont="1" applyFill="1" applyBorder="1" applyAlignment="1">
      <alignment horizontal="center" vertical="center"/>
    </xf>
    <xf numFmtId="166" fontId="1" fillId="3" borderId="17" xfId="0" applyNumberFormat="1" applyFont="1" applyFill="1" applyBorder="1" applyAlignment="1">
      <alignment horizontal="center" vertical="center"/>
    </xf>
    <xf numFmtId="166" fontId="1" fillId="3" borderId="19" xfId="0" applyNumberFormat="1"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65" xfId="0" applyFont="1" applyFill="1" applyBorder="1" applyAlignment="1">
      <alignment horizontal="center" vertical="center"/>
    </xf>
    <xf numFmtId="0" fontId="4" fillId="3" borderId="6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4" fillId="3" borderId="1" xfId="0" applyFont="1" applyFill="1" applyBorder="1" applyAlignment="1">
      <alignment horizontal="center" vertical="center"/>
    </xf>
    <xf numFmtId="49" fontId="1" fillId="3" borderId="17" xfId="0" applyNumberFormat="1" applyFont="1" applyFill="1" applyBorder="1" applyAlignment="1">
      <alignment horizontal="center" vertical="center"/>
    </xf>
    <xf numFmtId="49" fontId="1" fillId="3" borderId="18" xfId="0" applyNumberFormat="1" applyFont="1" applyFill="1" applyBorder="1" applyAlignment="1">
      <alignment horizontal="center" vertical="center"/>
    </xf>
    <xf numFmtId="49" fontId="1" fillId="3" borderId="19" xfId="0" applyNumberFormat="1"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6" xfId="0" applyFont="1" applyFill="1" applyBorder="1" applyAlignment="1">
      <alignment horizontal="center" vertical="center"/>
    </xf>
    <xf numFmtId="0" fontId="1" fillId="3" borderId="20" xfId="0" applyNumberFormat="1" applyFont="1" applyFill="1" applyBorder="1" applyAlignment="1">
      <alignment horizontal="center" vertical="center"/>
    </xf>
    <xf numFmtId="0" fontId="1" fillId="3" borderId="26" xfId="0" applyNumberFormat="1" applyFont="1" applyFill="1" applyBorder="1" applyAlignment="1">
      <alignment horizontal="center" vertical="center"/>
    </xf>
    <xf numFmtId="4" fontId="1" fillId="3" borderId="17" xfId="0" applyNumberFormat="1" applyFont="1" applyFill="1" applyBorder="1" applyAlignment="1">
      <alignment horizontal="center" vertical="center"/>
    </xf>
    <xf numFmtId="4" fontId="1" fillId="3" borderId="27" xfId="0" applyNumberFormat="1" applyFont="1" applyFill="1" applyBorder="1" applyAlignment="1">
      <alignment horizontal="center" vertical="center"/>
    </xf>
    <xf numFmtId="0" fontId="6" fillId="0" borderId="0" xfId="0" applyFont="1" applyAlignment="1">
      <alignment horizontal="left" wrapText="1"/>
    </xf>
    <xf numFmtId="4" fontId="1" fillId="3" borderId="19" xfId="0" applyNumberFormat="1" applyFont="1" applyFill="1" applyBorder="1" applyAlignment="1">
      <alignment horizontal="center" vertical="center"/>
    </xf>
    <xf numFmtId="4" fontId="1" fillId="3" borderId="2" xfId="0" applyNumberFormat="1" applyFont="1" applyFill="1" applyBorder="1" applyAlignment="1">
      <alignment horizontal="center" vertical="center"/>
    </xf>
    <xf numFmtId="4" fontId="1" fillId="3" borderId="26" xfId="0" applyNumberFormat="1" applyFont="1" applyFill="1" applyBorder="1" applyAlignment="1">
      <alignment horizontal="center" vertical="center"/>
    </xf>
    <xf numFmtId="4" fontId="1" fillId="3" borderId="21" xfId="0" applyNumberFormat="1" applyFont="1" applyFill="1" applyBorder="1" applyAlignment="1">
      <alignment horizontal="center" vertical="center"/>
    </xf>
    <xf numFmtId="0" fontId="1" fillId="3" borderId="28" xfId="0" applyFont="1" applyFill="1" applyBorder="1" applyAlignment="1">
      <alignment horizontal="left" vertical="center" wrapText="1"/>
    </xf>
    <xf numFmtId="0" fontId="1" fillId="3" borderId="28" xfId="0" applyFont="1" applyFill="1" applyBorder="1" applyAlignment="1">
      <alignment horizontal="left" vertical="center"/>
    </xf>
    <xf numFmtId="0" fontId="1" fillId="3" borderId="29" xfId="0" applyFont="1" applyFill="1" applyBorder="1" applyAlignment="1">
      <alignment horizontal="left" vertical="center"/>
    </xf>
    <xf numFmtId="9" fontId="1" fillId="3" borderId="18" xfId="0" applyNumberFormat="1" applyFont="1" applyFill="1" applyBorder="1" applyAlignment="1">
      <alignment horizontal="center" vertical="center"/>
    </xf>
    <xf numFmtId="9" fontId="1" fillId="3" borderId="19"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shrinkToFit="1"/>
    </xf>
    <xf numFmtId="0" fontId="4" fillId="3" borderId="20" xfId="0" applyNumberFormat="1" applyFont="1" applyFill="1" applyBorder="1" applyAlignment="1">
      <alignment horizontal="left" vertical="center" wrapText="1" shrinkToFit="1"/>
    </xf>
    <xf numFmtId="0" fontId="4" fillId="3" borderId="26" xfId="0" applyNumberFormat="1" applyFont="1" applyFill="1" applyBorder="1" applyAlignment="1">
      <alignment horizontal="left" vertical="center" wrapText="1" shrinkToFit="1"/>
    </xf>
    <xf numFmtId="9" fontId="1" fillId="3" borderId="20" xfId="0" applyNumberFormat="1" applyFont="1" applyFill="1" applyBorder="1" applyAlignment="1">
      <alignment horizontal="center" vertical="center"/>
    </xf>
    <xf numFmtId="9" fontId="1" fillId="3" borderId="26" xfId="0" applyNumberFormat="1" applyFont="1" applyFill="1" applyBorder="1" applyAlignment="1">
      <alignment horizontal="center" vertical="center"/>
    </xf>
    <xf numFmtId="0" fontId="4" fillId="3" borderId="11" xfId="0" applyNumberFormat="1" applyFont="1" applyFill="1" applyBorder="1" applyAlignment="1">
      <alignment horizontal="left" vertical="center" wrapText="1" shrinkToFit="1"/>
    </xf>
    <xf numFmtId="0" fontId="4" fillId="3" borderId="12" xfId="0" applyNumberFormat="1" applyFont="1" applyFill="1" applyBorder="1" applyAlignment="1">
      <alignment horizontal="left" vertical="center" shrinkToFit="1"/>
    </xf>
    <xf numFmtId="0" fontId="4" fillId="3" borderId="16" xfId="0" applyNumberFormat="1" applyFont="1" applyFill="1" applyBorder="1" applyAlignment="1">
      <alignment horizontal="left" vertical="center" shrinkToFit="1"/>
    </xf>
    <xf numFmtId="0" fontId="1" fillId="3" borderId="17" xfId="0" applyNumberFormat="1" applyFont="1" applyFill="1" applyBorder="1" applyAlignment="1">
      <alignment horizontal="center" vertical="center"/>
    </xf>
    <xf numFmtId="0" fontId="1" fillId="3" borderId="18" xfId="0" applyNumberFormat="1" applyFont="1" applyFill="1" applyBorder="1" applyAlignment="1">
      <alignment horizontal="center" vertical="center"/>
    </xf>
    <xf numFmtId="0" fontId="1" fillId="3" borderId="19" xfId="0" applyNumberFormat="1" applyFont="1" applyFill="1" applyBorder="1" applyAlignment="1">
      <alignment horizontal="center" vertical="center"/>
    </xf>
    <xf numFmtId="0" fontId="1" fillId="3" borderId="11" xfId="0" applyNumberFormat="1" applyFont="1" applyFill="1" applyBorder="1" applyAlignment="1">
      <alignment horizontal="left" vertical="center" wrapText="1" shrinkToFit="1"/>
    </xf>
    <xf numFmtId="0" fontId="1" fillId="3" borderId="12" xfId="0" applyNumberFormat="1" applyFont="1" applyFill="1" applyBorder="1" applyAlignment="1">
      <alignment horizontal="left" vertical="center" shrinkToFit="1"/>
    </xf>
    <xf numFmtId="0" fontId="1" fillId="3" borderId="16" xfId="0" applyNumberFormat="1" applyFont="1" applyFill="1" applyBorder="1" applyAlignment="1">
      <alignment horizontal="left" vertical="center" shrinkToFit="1"/>
    </xf>
    <xf numFmtId="0" fontId="1" fillId="3" borderId="2" xfId="0" applyFont="1" applyFill="1" applyBorder="1" applyAlignment="1">
      <alignment horizontal="center" vertical="center" wrapText="1" shrinkToFit="1"/>
    </xf>
    <xf numFmtId="0" fontId="1" fillId="3" borderId="2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1" xfId="0" applyFont="1" applyFill="1" applyBorder="1" applyAlignment="1">
      <alignment horizontal="left" vertical="top" wrapText="1"/>
    </xf>
    <xf numFmtId="0" fontId="1" fillId="3" borderId="6" xfId="0" applyFont="1" applyFill="1" applyBorder="1" applyAlignment="1">
      <alignment horizontal="left" vertical="top" wrapText="1"/>
    </xf>
    <xf numFmtId="0" fontId="4" fillId="3" borderId="41" xfId="0" applyFont="1" applyFill="1" applyBorder="1" applyAlignment="1">
      <alignment horizontal="center" vertical="center"/>
    </xf>
    <xf numFmtId="0" fontId="1" fillId="3" borderId="21" xfId="0" applyFont="1" applyFill="1" applyBorder="1" applyAlignment="1">
      <alignment horizontal="left" vertical="center" wrapText="1"/>
    </xf>
    <xf numFmtId="1" fontId="1" fillId="3" borderId="17" xfId="0" applyNumberFormat="1" applyFont="1" applyFill="1" applyBorder="1" applyAlignment="1">
      <alignment horizontal="center" vertical="center"/>
    </xf>
    <xf numFmtId="1" fontId="1" fillId="3" borderId="27" xfId="0" applyNumberFormat="1" applyFont="1" applyFill="1" applyBorder="1" applyAlignment="1">
      <alignment horizontal="center" vertical="center"/>
    </xf>
    <xf numFmtId="164" fontId="1" fillId="3" borderId="2" xfId="0" applyNumberFormat="1" applyFont="1" applyFill="1" applyBorder="1" applyAlignment="1">
      <alignment horizontal="center" vertical="center"/>
    </xf>
    <xf numFmtId="164" fontId="1" fillId="3" borderId="20" xfId="0" applyNumberFormat="1" applyFont="1" applyFill="1" applyBorder="1" applyAlignment="1">
      <alignment horizontal="center" vertical="center"/>
    </xf>
    <xf numFmtId="164" fontId="1" fillId="3" borderId="26" xfId="0" applyNumberFormat="1" applyFont="1" applyFill="1" applyBorder="1" applyAlignment="1">
      <alignment horizontal="center" vertical="center"/>
    </xf>
    <xf numFmtId="164" fontId="1" fillId="3" borderId="17" xfId="0" applyNumberFormat="1" applyFont="1" applyFill="1" applyBorder="1" applyAlignment="1">
      <alignment horizontal="center" vertical="center"/>
    </xf>
    <xf numFmtId="164" fontId="1" fillId="3" borderId="18" xfId="0" applyNumberFormat="1" applyFont="1" applyFill="1" applyBorder="1" applyAlignment="1">
      <alignment horizontal="center" vertical="center"/>
    </xf>
    <xf numFmtId="164" fontId="1" fillId="3" borderId="19" xfId="0" applyNumberFormat="1" applyFont="1" applyFill="1" applyBorder="1" applyAlignment="1">
      <alignment horizontal="center" vertical="center"/>
    </xf>
    <xf numFmtId="0" fontId="1" fillId="3" borderId="2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 xfId="0" applyFont="1" applyFill="1" applyBorder="1" applyAlignment="1">
      <alignment horizontal="left" vertical="center" wrapText="1" shrinkToFit="1"/>
    </xf>
    <xf numFmtId="0" fontId="1" fillId="3" borderId="20" xfId="0" applyFont="1" applyFill="1" applyBorder="1" applyAlignment="1">
      <alignment horizontal="left" vertical="center" wrapText="1" shrinkToFit="1"/>
    </xf>
    <xf numFmtId="0" fontId="1" fillId="3" borderId="26" xfId="0" applyFont="1" applyFill="1" applyBorder="1" applyAlignment="1">
      <alignment horizontal="left" vertical="center" wrapText="1" shrinkToFit="1"/>
    </xf>
    <xf numFmtId="0" fontId="1" fillId="3" borderId="2" xfId="0" applyFont="1" applyFill="1" applyBorder="1" applyAlignment="1">
      <alignment vertical="center" wrapText="1"/>
    </xf>
    <xf numFmtId="0" fontId="1" fillId="3" borderId="20" xfId="0" applyFont="1" applyFill="1" applyBorder="1" applyAlignment="1">
      <alignment vertical="center" wrapText="1"/>
    </xf>
    <xf numFmtId="0" fontId="1" fillId="3" borderId="26" xfId="0" applyFont="1" applyFill="1" applyBorder="1" applyAlignment="1">
      <alignment vertical="center" wrapText="1"/>
    </xf>
    <xf numFmtId="0" fontId="4" fillId="3" borderId="6" xfId="0" applyFont="1" applyFill="1" applyBorder="1" applyAlignment="1">
      <alignment horizontal="center" vertical="center"/>
    </xf>
  </cellXfs>
  <cellStyles count="7">
    <cellStyle name="Normal" xfId="0" builtinId="0"/>
    <cellStyle name="Normalno 2" xfId="6" xr:uid="{00000000-0005-0000-0000-000001000000}"/>
    <cellStyle name="SAPBEXaggData" xfId="2" xr:uid="{00000000-0005-0000-0000-000002000000}"/>
    <cellStyle name="SAPBEXHLevel1" xfId="5" xr:uid="{00000000-0005-0000-0000-000003000000}"/>
    <cellStyle name="SAPBEXHLevel2" xfId="1" xr:uid="{00000000-0005-0000-0000-000004000000}"/>
    <cellStyle name="SAPBEXHLevel3" xfId="3" xr:uid="{00000000-0005-0000-0000-000005000000}"/>
    <cellStyle name="SAPBEXstdData"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blazicko/AppData/Local/Microsoft/Windows/Temporary%2520Internet%2520Files/Content.Outlook/1IW1ZH72/SEKTOR%2520DEMOGRAFIJA%2520A%2520788018%2520-%2520Dje&#269;ji%2520prora&#269;un-tablica%2520final%2520(0000000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je&#269;ji%20prora&#269;un-tablica%20final%20-%20Cop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blazicko/AppData/Local/Microsoft/Windows/Temporary%2520Internet%2520Files/Content.Outlook/1IW1ZH72/HZJZ%2520Dje&#269;ji%2520prora&#269;un-tablica%2520final_HZJZ%2520IP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blazicko/Documents/Dje&#269;ji%2520prora&#269;un/Zaprimljena%2520o&#269;itovanja/Ministarstvo%2520mora/Kopija%2520Dje&#269;ji%2520prora&#269;un-tablica%2520final%25201401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blazicko/Documents/Dje&#269;ji%2520prora&#269;un/Zaprimljena%2520o&#269;itovanja/Ministarstvo%2520turizm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blazicko/AppData/Local/Microsoft/Windows/Temporary%2520Internet%2520Files/Content.Outlook/1IW1ZH72/Dje&#269;ji%2520prora&#269;un-tablica%2520final%2520(00000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7B89A-E9B9-4899-BAAF-CD91A548D848}">
  <dimension ref="A1:D24"/>
  <sheetViews>
    <sheetView tabSelected="1" zoomScale="90" zoomScaleNormal="90" workbookViewId="0">
      <selection activeCell="D29" sqref="D29"/>
    </sheetView>
  </sheetViews>
  <sheetFormatPr baseColWidth="10" defaultColWidth="9.1640625" defaultRowHeight="18" customHeight="1" x14ac:dyDescent="0.2"/>
  <cols>
    <col min="1" max="1" width="45.33203125" style="422" customWidth="1"/>
    <col min="2" max="4" width="30.6640625" style="422" customWidth="1"/>
    <col min="5" max="5" width="61.5" style="422" customWidth="1"/>
    <col min="6" max="16384" width="9.1640625" style="422"/>
  </cols>
  <sheetData>
    <row r="1" spans="1:4" ht="45" customHeight="1" thickBot="1" x14ac:dyDescent="0.25">
      <c r="A1" s="442" t="s">
        <v>1309</v>
      </c>
      <c r="B1" s="443"/>
      <c r="C1" s="443"/>
      <c r="D1" s="444"/>
    </row>
    <row r="2" spans="1:4" ht="18" customHeight="1" thickBot="1" x14ac:dyDescent="0.25">
      <c r="A2" s="423"/>
      <c r="B2" s="423"/>
      <c r="C2" s="423"/>
      <c r="D2" s="423"/>
    </row>
    <row r="3" spans="1:4" ht="42" customHeight="1" thickBot="1" x14ac:dyDescent="0.25">
      <c r="A3" s="424" t="s">
        <v>3</v>
      </c>
      <c r="B3" s="426" t="s">
        <v>36</v>
      </c>
      <c r="C3" s="426" t="s">
        <v>37</v>
      </c>
      <c r="D3" s="425" t="s">
        <v>38</v>
      </c>
    </row>
    <row r="4" spans="1:4" ht="40" customHeight="1" x14ac:dyDescent="0.2">
      <c r="A4" s="427" t="s">
        <v>1310</v>
      </c>
      <c r="B4" s="430">
        <v>2349240658.8899999</v>
      </c>
      <c r="C4" s="431">
        <v>2319663577.3000002</v>
      </c>
      <c r="D4" s="432">
        <v>2316780310.3000002</v>
      </c>
    </row>
    <row r="5" spans="1:4" ht="40" customHeight="1" x14ac:dyDescent="0.2">
      <c r="A5" s="428" t="s">
        <v>1311</v>
      </c>
      <c r="B5" s="430">
        <v>877088315.2799418</v>
      </c>
      <c r="C5" s="431">
        <v>848762618.40859127</v>
      </c>
      <c r="D5" s="432">
        <v>935661357.66683507</v>
      </c>
    </row>
    <row r="6" spans="1:4" ht="40" customHeight="1" x14ac:dyDescent="0.2">
      <c r="A6" s="428" t="s">
        <v>1312</v>
      </c>
      <c r="B6" s="430">
        <v>10181834836.710667</v>
      </c>
      <c r="C6" s="431">
        <v>10600819495.818033</v>
      </c>
      <c r="D6" s="432">
        <v>10371740029.7847</v>
      </c>
    </row>
    <row r="7" spans="1:4" ht="40" customHeight="1" x14ac:dyDescent="0.2">
      <c r="A7" s="428" t="s">
        <v>758</v>
      </c>
      <c r="B7" s="430">
        <v>9025721</v>
      </c>
      <c r="C7" s="431">
        <v>9160000</v>
      </c>
      <c r="D7" s="432">
        <v>9160000</v>
      </c>
    </row>
    <row r="8" spans="1:4" ht="40" customHeight="1" x14ac:dyDescent="0.2">
      <c r="A8" s="428" t="s">
        <v>1313</v>
      </c>
      <c r="B8" s="430">
        <v>18790000</v>
      </c>
      <c r="C8" s="433">
        <v>18790000</v>
      </c>
      <c r="D8" s="434">
        <v>18790000</v>
      </c>
    </row>
    <row r="9" spans="1:4" ht="40" customHeight="1" x14ac:dyDescent="0.2">
      <c r="A9" s="428" t="s">
        <v>1314</v>
      </c>
      <c r="B9" s="430">
        <v>930000</v>
      </c>
      <c r="C9" s="433">
        <v>930000</v>
      </c>
      <c r="D9" s="434">
        <v>930000</v>
      </c>
    </row>
    <row r="10" spans="1:4" ht="40" customHeight="1" x14ac:dyDescent="0.2">
      <c r="A10" s="428" t="s">
        <v>1315</v>
      </c>
      <c r="B10" s="430">
        <v>58784000</v>
      </c>
      <c r="C10" s="431">
        <v>59708000</v>
      </c>
      <c r="D10" s="432">
        <v>59769200</v>
      </c>
    </row>
    <row r="11" spans="1:4" ht="40" customHeight="1" x14ac:dyDescent="0.2">
      <c r="A11" s="428" t="s">
        <v>1325</v>
      </c>
      <c r="B11" s="430">
        <v>5280000</v>
      </c>
      <c r="C11" s="431">
        <v>4680000</v>
      </c>
      <c r="D11" s="432">
        <v>4700000</v>
      </c>
    </row>
    <row r="12" spans="1:4" ht="40" customHeight="1" x14ac:dyDescent="0.2">
      <c r="A12" s="428" t="s">
        <v>1316</v>
      </c>
      <c r="B12" s="430">
        <v>18000000</v>
      </c>
      <c r="C12" s="431">
        <v>27000000</v>
      </c>
      <c r="D12" s="432">
        <v>27000000</v>
      </c>
    </row>
    <row r="13" spans="1:4" ht="40" customHeight="1" x14ac:dyDescent="0.2">
      <c r="A13" s="428" t="s">
        <v>1317</v>
      </c>
      <c r="B13" s="430">
        <v>1450000</v>
      </c>
      <c r="C13" s="431">
        <v>1450000</v>
      </c>
      <c r="D13" s="432">
        <v>1450000</v>
      </c>
    </row>
    <row r="14" spans="1:4" ht="40" customHeight="1" x14ac:dyDescent="0.2">
      <c r="A14" s="428" t="s">
        <v>1326</v>
      </c>
      <c r="B14" s="430">
        <v>23458000</v>
      </c>
      <c r="C14" s="431">
        <v>24304000</v>
      </c>
      <c r="D14" s="432">
        <v>25224000</v>
      </c>
    </row>
    <row r="15" spans="1:4" ht="40" customHeight="1" x14ac:dyDescent="0.2">
      <c r="A15" s="428" t="s">
        <v>1318</v>
      </c>
      <c r="B15" s="430">
        <v>521952413.45999998</v>
      </c>
      <c r="C15" s="431">
        <v>419379999.44</v>
      </c>
      <c r="D15" s="432">
        <v>241114887.5</v>
      </c>
    </row>
    <row r="16" spans="1:4" ht="40" customHeight="1" x14ac:dyDescent="0.2">
      <c r="A16" s="428" t="s">
        <v>1319</v>
      </c>
      <c r="B16" s="430">
        <v>3400000</v>
      </c>
      <c r="C16" s="431">
        <v>3400000</v>
      </c>
      <c r="D16" s="432">
        <v>3400000</v>
      </c>
    </row>
    <row r="17" spans="1:4" ht="40" customHeight="1" x14ac:dyDescent="0.2">
      <c r="A17" s="428" t="s">
        <v>1327</v>
      </c>
      <c r="B17" s="430">
        <v>1062270.1299999999</v>
      </c>
      <c r="C17" s="431">
        <v>1726700</v>
      </c>
      <c r="D17" s="432">
        <v>433000</v>
      </c>
    </row>
    <row r="18" spans="1:4" ht="40" customHeight="1" x14ac:dyDescent="0.2">
      <c r="A18" s="428" t="s">
        <v>1328</v>
      </c>
      <c r="B18" s="430">
        <v>1342911</v>
      </c>
      <c r="C18" s="431">
        <v>1754123</v>
      </c>
      <c r="D18" s="432">
        <v>580213</v>
      </c>
    </row>
    <row r="19" spans="1:4" ht="40" customHeight="1" x14ac:dyDescent="0.2">
      <c r="A19" s="428" t="s">
        <v>1320</v>
      </c>
      <c r="B19" s="430">
        <v>1699690000</v>
      </c>
      <c r="C19" s="431">
        <v>1652650000</v>
      </c>
      <c r="D19" s="432">
        <v>1638650000</v>
      </c>
    </row>
    <row r="20" spans="1:4" ht="40" customHeight="1" x14ac:dyDescent="0.2">
      <c r="A20" s="428" t="s">
        <v>1321</v>
      </c>
      <c r="B20" s="430">
        <v>1044235.56</v>
      </c>
      <c r="C20" s="431">
        <v>8107050.5099999998</v>
      </c>
      <c r="D20" s="432">
        <v>1153555.93</v>
      </c>
    </row>
    <row r="21" spans="1:4" ht="40" customHeight="1" x14ac:dyDescent="0.2">
      <c r="A21" s="428" t="s">
        <v>1322</v>
      </c>
      <c r="B21" s="430">
        <v>2856300604.8729973</v>
      </c>
      <c r="C21" s="431">
        <v>2900921266.8468752</v>
      </c>
      <c r="D21" s="432">
        <v>2917805661.6884055</v>
      </c>
    </row>
    <row r="22" spans="1:4" ht="40" customHeight="1" x14ac:dyDescent="0.2">
      <c r="A22" s="428" t="s">
        <v>1323</v>
      </c>
      <c r="B22" s="430">
        <v>6352010</v>
      </c>
      <c r="C22" s="431">
        <v>5502193</v>
      </c>
      <c r="D22" s="432">
        <v>5444455</v>
      </c>
    </row>
    <row r="23" spans="1:4" ht="40" customHeight="1" thickBot="1" x14ac:dyDescent="0.25">
      <c r="A23" s="429" t="s">
        <v>1324</v>
      </c>
      <c r="B23" s="435">
        <v>37119774</v>
      </c>
      <c r="C23" s="436">
        <v>37119774</v>
      </c>
      <c r="D23" s="437">
        <v>37119774</v>
      </c>
    </row>
    <row r="24" spans="1:4" s="441" customFormat="1" ht="40" customHeight="1" thickBot="1" x14ac:dyDescent="0.25">
      <c r="A24" s="439" t="s">
        <v>1308</v>
      </c>
      <c r="B24" s="440">
        <f>SUM(B4:B23)</f>
        <v>18672145750.903603</v>
      </c>
      <c r="C24" s="440">
        <f t="shared" ref="C24" si="0">SUM(C4:C23)</f>
        <v>18945828798.323502</v>
      </c>
      <c r="D24" s="440">
        <f>SUM(D4:D23)</f>
        <v>18616906444.869942</v>
      </c>
    </row>
  </sheetData>
  <mergeCells count="1">
    <mergeCell ref="A1:D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17"/>
  <sheetViews>
    <sheetView workbookViewId="0">
      <selection activeCell="C6" sqref="C6:E6"/>
    </sheetView>
  </sheetViews>
  <sheetFormatPr baseColWidth="10" defaultColWidth="8.83203125" defaultRowHeight="15" x14ac:dyDescent="0.2"/>
  <cols>
    <col min="1" max="1" width="45.33203125" style="20" customWidth="1"/>
    <col min="2" max="2" width="35.6640625" style="20" customWidth="1"/>
    <col min="3" max="3" width="20.6640625" style="20" customWidth="1"/>
    <col min="4" max="4" width="26" style="20" customWidth="1"/>
    <col min="5" max="5" width="25.6640625" style="20" customWidth="1"/>
  </cols>
  <sheetData>
    <row r="1" spans="1:5" ht="19" x14ac:dyDescent="0.2">
      <c r="A1" s="522" t="s">
        <v>12</v>
      </c>
      <c r="B1" s="523"/>
      <c r="C1" s="523"/>
      <c r="D1" s="523"/>
      <c r="E1" s="524"/>
    </row>
    <row r="2" spans="1:5" ht="46" customHeight="1" x14ac:dyDescent="0.2">
      <c r="A2" s="28" t="s">
        <v>0</v>
      </c>
      <c r="B2" s="479" t="s">
        <v>71</v>
      </c>
      <c r="C2" s="480"/>
      <c r="D2" s="480"/>
      <c r="E2" s="481"/>
    </row>
    <row r="3" spans="1:5" ht="25" customHeight="1" thickBot="1" x14ac:dyDescent="0.25">
      <c r="A3" s="266" t="s">
        <v>1</v>
      </c>
      <c r="B3" s="460">
        <v>47115</v>
      </c>
      <c r="C3" s="461"/>
      <c r="D3" s="461"/>
      <c r="E3" s="462"/>
    </row>
    <row r="4" spans="1:5" ht="25" customHeight="1" thickBot="1" x14ac:dyDescent="0.25">
      <c r="A4" s="21"/>
      <c r="B4" s="21"/>
      <c r="C4" s="375"/>
      <c r="D4" s="375"/>
      <c r="E4" s="375"/>
    </row>
    <row r="5" spans="1:5" ht="40" customHeight="1" x14ac:dyDescent="0.2">
      <c r="A5" s="267" t="s">
        <v>3</v>
      </c>
      <c r="B5" s="268" t="s">
        <v>2</v>
      </c>
      <c r="C5" s="39" t="s">
        <v>36</v>
      </c>
      <c r="D5" s="39" t="s">
        <v>37</v>
      </c>
      <c r="E5" s="40" t="s">
        <v>38</v>
      </c>
    </row>
    <row r="6" spans="1:5" ht="40" customHeight="1" thickBot="1" x14ac:dyDescent="0.25">
      <c r="A6" s="269" t="s">
        <v>72</v>
      </c>
      <c r="B6" s="290" t="s">
        <v>73</v>
      </c>
      <c r="C6" s="270">
        <v>18000000</v>
      </c>
      <c r="D6" s="270">
        <v>27000000</v>
      </c>
      <c r="E6" s="270">
        <v>27000000</v>
      </c>
    </row>
    <row r="7" spans="1:5" ht="17" customHeight="1" x14ac:dyDescent="0.2">
      <c r="A7" s="558" t="s">
        <v>4</v>
      </c>
      <c r="B7" s="559"/>
      <c r="C7" s="559"/>
      <c r="D7" s="559"/>
      <c r="E7" s="560"/>
    </row>
    <row r="8" spans="1:5" ht="42.75" customHeight="1" x14ac:dyDescent="0.2">
      <c r="A8" s="264" t="s">
        <v>553</v>
      </c>
      <c r="B8" s="466" t="s">
        <v>74</v>
      </c>
      <c r="C8" s="467"/>
      <c r="D8" s="467"/>
      <c r="E8" s="468"/>
    </row>
    <row r="9" spans="1:5" ht="76.5" customHeight="1" x14ac:dyDescent="0.2">
      <c r="A9" s="264" t="s">
        <v>554</v>
      </c>
      <c r="B9" s="469" t="s">
        <v>1220</v>
      </c>
      <c r="C9" s="470"/>
      <c r="D9" s="470"/>
      <c r="E9" s="471"/>
    </row>
    <row r="10" spans="1:5" ht="33.75" customHeight="1" x14ac:dyDescent="0.2">
      <c r="A10" s="291" t="s">
        <v>555</v>
      </c>
      <c r="B10" s="454" t="s">
        <v>75</v>
      </c>
      <c r="C10" s="472"/>
      <c r="D10" s="472"/>
      <c r="E10" s="455"/>
    </row>
    <row r="11" spans="1:5" ht="29.25" customHeight="1" x14ac:dyDescent="0.2">
      <c r="A11" s="265" t="s">
        <v>5</v>
      </c>
      <c r="B11" s="454" t="s">
        <v>707</v>
      </c>
      <c r="C11" s="446"/>
      <c r="D11" s="446"/>
      <c r="E11" s="447"/>
    </row>
    <row r="12" spans="1:5" ht="25" customHeight="1" x14ac:dyDescent="0.2">
      <c r="A12" s="265" t="s">
        <v>6</v>
      </c>
      <c r="B12" s="445" t="s">
        <v>1221</v>
      </c>
      <c r="C12" s="446"/>
      <c r="D12" s="446"/>
      <c r="E12" s="447"/>
    </row>
    <row r="13" spans="1:5" ht="25" customHeight="1" x14ac:dyDescent="0.2">
      <c r="A13" s="265" t="s">
        <v>14</v>
      </c>
      <c r="B13" s="625" t="s">
        <v>978</v>
      </c>
      <c r="C13" s="649"/>
      <c r="D13" s="649"/>
      <c r="E13" s="650"/>
    </row>
    <row r="14" spans="1:5" ht="25" customHeight="1" x14ac:dyDescent="0.2">
      <c r="A14" s="265" t="s">
        <v>7</v>
      </c>
      <c r="B14" s="625" t="s">
        <v>1222</v>
      </c>
      <c r="C14" s="649"/>
      <c r="D14" s="649"/>
      <c r="E14" s="650"/>
    </row>
    <row r="15" spans="1:5" ht="25" customHeight="1" thickBot="1" x14ac:dyDescent="0.25">
      <c r="A15" s="266" t="s">
        <v>13</v>
      </c>
      <c r="B15" s="625" t="s">
        <v>1203</v>
      </c>
      <c r="C15" s="649"/>
      <c r="D15" s="649"/>
      <c r="E15" s="650"/>
    </row>
    <row r="17" spans="1:5" x14ac:dyDescent="0.2">
      <c r="A17" s="653"/>
      <c r="B17" s="653"/>
      <c r="C17" s="653"/>
      <c r="D17" s="653"/>
      <c r="E17" s="653"/>
    </row>
  </sheetData>
  <mergeCells count="13">
    <mergeCell ref="A1:E1"/>
    <mergeCell ref="B2:E2"/>
    <mergeCell ref="B3:E3"/>
    <mergeCell ref="A7:E7"/>
    <mergeCell ref="B14:E14"/>
    <mergeCell ref="B15:E15"/>
    <mergeCell ref="A17:E17"/>
    <mergeCell ref="B8:E8"/>
    <mergeCell ref="B9:E9"/>
    <mergeCell ref="B10:E10"/>
    <mergeCell ref="B11:E11"/>
    <mergeCell ref="B12:E12"/>
    <mergeCell ref="B13:E13"/>
  </mergeCells>
  <pageMargins left="0.7" right="0.7" top="0.75" bottom="0.75" header="0.3" footer="0.3"/>
  <pageSetup paperSize="9" scale="5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9"/>
  <sheetViews>
    <sheetView workbookViewId="0">
      <selection activeCell="C18" activeCellId="1" sqref="C6 C18"/>
    </sheetView>
  </sheetViews>
  <sheetFormatPr baseColWidth="10" defaultColWidth="8.83203125" defaultRowHeight="15" x14ac:dyDescent="0.2"/>
  <cols>
    <col min="1" max="1" width="45.1640625" style="20" customWidth="1"/>
    <col min="2" max="5" width="30.6640625" style="20" customWidth="1"/>
  </cols>
  <sheetData>
    <row r="1" spans="1:5" ht="19" x14ac:dyDescent="0.2">
      <c r="A1" s="522" t="s">
        <v>12</v>
      </c>
      <c r="B1" s="523"/>
      <c r="C1" s="523"/>
      <c r="D1" s="523"/>
      <c r="E1" s="524"/>
    </row>
    <row r="2" spans="1:5" ht="46" customHeight="1" x14ac:dyDescent="0.2">
      <c r="A2" s="28" t="s">
        <v>0</v>
      </c>
      <c r="B2" s="479" t="s">
        <v>54</v>
      </c>
      <c r="C2" s="480"/>
      <c r="D2" s="480"/>
      <c r="E2" s="481"/>
    </row>
    <row r="3" spans="1:5" ht="25" customHeight="1" thickBot="1" x14ac:dyDescent="0.25">
      <c r="A3" s="25" t="s">
        <v>1</v>
      </c>
      <c r="B3" s="642">
        <v>174</v>
      </c>
      <c r="C3" s="642"/>
      <c r="D3" s="642"/>
      <c r="E3" s="642"/>
    </row>
    <row r="4" spans="1:5" s="20" customFormat="1" ht="25" customHeight="1" thickBot="1" x14ac:dyDescent="0.25">
      <c r="A4" s="300"/>
      <c r="B4" s="301"/>
      <c r="C4" s="301"/>
      <c r="D4" s="301"/>
      <c r="E4" s="302"/>
    </row>
    <row r="5" spans="1:5" ht="40" customHeight="1" x14ac:dyDescent="0.2">
      <c r="A5" s="29" t="s">
        <v>3</v>
      </c>
      <c r="B5" s="30" t="s">
        <v>2</v>
      </c>
      <c r="C5" s="39" t="s">
        <v>36</v>
      </c>
      <c r="D5" s="39" t="s">
        <v>37</v>
      </c>
      <c r="E5" s="40" t="s">
        <v>38</v>
      </c>
    </row>
    <row r="6" spans="1:5" ht="40" customHeight="1" thickBot="1" x14ac:dyDescent="0.25">
      <c r="A6" s="24" t="s">
        <v>55</v>
      </c>
      <c r="B6" s="41" t="s">
        <v>56</v>
      </c>
      <c r="C6" s="49">
        <v>950000</v>
      </c>
      <c r="D6" s="49">
        <v>950000</v>
      </c>
      <c r="E6" s="49">
        <v>950000</v>
      </c>
    </row>
    <row r="7" spans="1:5" ht="17" customHeight="1" x14ac:dyDescent="0.2">
      <c r="A7" s="463" t="s">
        <v>4</v>
      </c>
      <c r="B7" s="464"/>
      <c r="C7" s="464"/>
      <c r="D7" s="464"/>
      <c r="E7" s="465"/>
    </row>
    <row r="8" spans="1:5" ht="29" x14ac:dyDescent="0.2">
      <c r="A8" s="23" t="s">
        <v>8</v>
      </c>
      <c r="B8" s="466" t="s">
        <v>1274</v>
      </c>
      <c r="C8" s="467"/>
      <c r="D8" s="467"/>
      <c r="E8" s="468"/>
    </row>
    <row r="9" spans="1:5" ht="66" customHeight="1" x14ac:dyDescent="0.2">
      <c r="A9" s="82" t="s">
        <v>10</v>
      </c>
      <c r="B9" s="658" t="s">
        <v>1295</v>
      </c>
      <c r="C9" s="659"/>
      <c r="D9" s="659"/>
      <c r="E9" s="660"/>
    </row>
    <row r="10" spans="1:5" ht="30" customHeight="1" x14ac:dyDescent="0.2">
      <c r="A10" s="23" t="s">
        <v>9</v>
      </c>
      <c r="B10" s="454" t="s">
        <v>59</v>
      </c>
      <c r="C10" s="472"/>
      <c r="D10" s="472"/>
      <c r="E10" s="455"/>
    </row>
    <row r="11" spans="1:5" s="20" customFormat="1" ht="25" customHeight="1" x14ac:dyDescent="0.2">
      <c r="A11" s="24" t="s">
        <v>5</v>
      </c>
      <c r="B11" s="454" t="s">
        <v>17</v>
      </c>
      <c r="C11" s="472"/>
      <c r="D11" s="472"/>
      <c r="E11" s="455"/>
    </row>
    <row r="12" spans="1:5" s="20" customFormat="1" ht="25" customHeight="1" x14ac:dyDescent="0.2">
      <c r="A12" s="24" t="s">
        <v>6</v>
      </c>
      <c r="B12" s="448">
        <v>23</v>
      </c>
      <c r="C12" s="449"/>
      <c r="D12" s="449"/>
      <c r="E12" s="450"/>
    </row>
    <row r="13" spans="1:5" s="20" customFormat="1" ht="25" customHeight="1" x14ac:dyDescent="0.2">
      <c r="A13" s="24" t="s">
        <v>14</v>
      </c>
      <c r="B13" s="448">
        <v>23</v>
      </c>
      <c r="C13" s="449"/>
      <c r="D13" s="449"/>
      <c r="E13" s="450"/>
    </row>
    <row r="14" spans="1:5" s="20" customFormat="1" ht="25" customHeight="1" x14ac:dyDescent="0.2">
      <c r="A14" s="24" t="s">
        <v>7</v>
      </c>
      <c r="B14" s="448">
        <v>23</v>
      </c>
      <c r="C14" s="449"/>
      <c r="D14" s="449"/>
      <c r="E14" s="450"/>
    </row>
    <row r="15" spans="1:5" s="20" customFormat="1" ht="25" customHeight="1" thickBot="1" x14ac:dyDescent="0.25">
      <c r="A15" s="25" t="s">
        <v>13</v>
      </c>
      <c r="B15" s="451">
        <v>23</v>
      </c>
      <c r="C15" s="452"/>
      <c r="D15" s="452"/>
      <c r="E15" s="453"/>
    </row>
    <row r="16" spans="1:5" ht="25" customHeight="1" thickBot="1" x14ac:dyDescent="0.25"/>
    <row r="17" spans="1:5" ht="40" customHeight="1" x14ac:dyDescent="0.2">
      <c r="A17" s="29" t="s">
        <v>3</v>
      </c>
      <c r="B17" s="30" t="s">
        <v>2</v>
      </c>
      <c r="C17" s="39" t="s">
        <v>36</v>
      </c>
      <c r="D17" s="39" t="s">
        <v>37</v>
      </c>
      <c r="E17" s="40" t="s">
        <v>38</v>
      </c>
    </row>
    <row r="18" spans="1:5" ht="40" customHeight="1" thickBot="1" x14ac:dyDescent="0.25">
      <c r="A18" s="24" t="s">
        <v>57</v>
      </c>
      <c r="B18" s="41" t="s">
        <v>58</v>
      </c>
      <c r="C18" s="42">
        <v>500000</v>
      </c>
      <c r="D18" s="42">
        <v>500000</v>
      </c>
      <c r="E18" s="42">
        <v>500000</v>
      </c>
    </row>
    <row r="19" spans="1:5" ht="17" customHeight="1" x14ac:dyDescent="0.2">
      <c r="A19" s="463" t="s">
        <v>4</v>
      </c>
      <c r="B19" s="464"/>
      <c r="C19" s="464"/>
      <c r="D19" s="464"/>
      <c r="E19" s="465"/>
    </row>
    <row r="20" spans="1:5" ht="35.25" customHeight="1" x14ac:dyDescent="0.2">
      <c r="A20" s="264" t="s">
        <v>8</v>
      </c>
      <c r="B20" s="466" t="s">
        <v>1274</v>
      </c>
      <c r="C20" s="467"/>
      <c r="D20" s="467"/>
      <c r="E20" s="468"/>
    </row>
    <row r="21" spans="1:5" ht="117" customHeight="1" x14ac:dyDescent="0.2">
      <c r="A21" s="264" t="s">
        <v>10</v>
      </c>
      <c r="B21" s="469" t="s">
        <v>1296</v>
      </c>
      <c r="C21" s="470"/>
      <c r="D21" s="470"/>
      <c r="E21" s="471"/>
    </row>
    <row r="22" spans="1:5" ht="91.5" customHeight="1" x14ac:dyDescent="0.2">
      <c r="A22" s="395" t="s">
        <v>9</v>
      </c>
      <c r="B22" s="394" t="s">
        <v>60</v>
      </c>
      <c r="C22" s="49">
        <v>300000</v>
      </c>
      <c r="D22" s="49">
        <v>300000</v>
      </c>
      <c r="E22" s="54">
        <v>300000</v>
      </c>
    </row>
    <row r="23" spans="1:5" ht="25" customHeight="1" x14ac:dyDescent="0.2">
      <c r="A23" s="265" t="s">
        <v>5</v>
      </c>
      <c r="B23" s="387" t="s">
        <v>17</v>
      </c>
      <c r="C23" s="391"/>
      <c r="D23" s="391"/>
      <c r="E23" s="392"/>
    </row>
    <row r="24" spans="1:5" ht="25" customHeight="1" x14ac:dyDescent="0.2">
      <c r="A24" s="265" t="s">
        <v>6</v>
      </c>
      <c r="B24" s="387">
        <v>54</v>
      </c>
      <c r="C24" s="391"/>
      <c r="D24" s="391"/>
      <c r="E24" s="392"/>
    </row>
    <row r="25" spans="1:5" ht="25" customHeight="1" x14ac:dyDescent="0.2">
      <c r="A25" s="265" t="s">
        <v>14</v>
      </c>
      <c r="B25" s="387"/>
      <c r="C25" s="387" t="s">
        <v>61</v>
      </c>
      <c r="D25" s="391"/>
      <c r="E25" s="392"/>
    </row>
    <row r="26" spans="1:5" ht="25" customHeight="1" x14ac:dyDescent="0.2">
      <c r="A26" s="265" t="s">
        <v>7</v>
      </c>
      <c r="B26" s="236"/>
      <c r="C26" s="391"/>
      <c r="D26" s="387" t="s">
        <v>61</v>
      </c>
      <c r="E26" s="392"/>
    </row>
    <row r="27" spans="1:5" ht="25" customHeight="1" thickBot="1" x14ac:dyDescent="0.25">
      <c r="A27" s="266" t="s">
        <v>13</v>
      </c>
      <c r="B27" s="237"/>
      <c r="C27" s="405"/>
      <c r="D27" s="405"/>
      <c r="E27" s="27" t="s">
        <v>61</v>
      </c>
    </row>
    <row r="28" spans="1:5" ht="90" x14ac:dyDescent="0.2">
      <c r="A28" s="50" t="s">
        <v>9</v>
      </c>
      <c r="B28" s="407" t="s">
        <v>62</v>
      </c>
      <c r="C28" s="51">
        <v>190000</v>
      </c>
      <c r="D28" s="51">
        <v>190000</v>
      </c>
      <c r="E28" s="408">
        <v>190000</v>
      </c>
    </row>
    <row r="29" spans="1:5" ht="25" customHeight="1" x14ac:dyDescent="0.2">
      <c r="A29" s="265" t="s">
        <v>5</v>
      </c>
      <c r="B29" s="390" t="s">
        <v>17</v>
      </c>
      <c r="C29" s="391"/>
      <c r="D29" s="391"/>
      <c r="E29" s="392"/>
    </row>
    <row r="30" spans="1:5" ht="25" customHeight="1" x14ac:dyDescent="0.2">
      <c r="A30" s="265" t="s">
        <v>6</v>
      </c>
      <c r="B30" s="272">
        <v>147</v>
      </c>
      <c r="C30" s="391"/>
      <c r="D30" s="391"/>
      <c r="E30" s="392"/>
    </row>
    <row r="31" spans="1:5" ht="25" customHeight="1" x14ac:dyDescent="0.2">
      <c r="A31" s="265" t="s">
        <v>14</v>
      </c>
      <c r="B31" s="272"/>
      <c r="C31" s="391">
        <v>199</v>
      </c>
      <c r="D31" s="391"/>
      <c r="E31" s="392"/>
    </row>
    <row r="32" spans="1:5" ht="25" customHeight="1" x14ac:dyDescent="0.2">
      <c r="A32" s="265" t="s">
        <v>7</v>
      </c>
      <c r="B32" s="272"/>
      <c r="C32" s="391"/>
      <c r="D32" s="391" t="s">
        <v>63</v>
      </c>
      <c r="E32" s="392"/>
    </row>
    <row r="33" spans="1:5" ht="25" customHeight="1" thickBot="1" x14ac:dyDescent="0.25">
      <c r="A33" s="266" t="s">
        <v>13</v>
      </c>
      <c r="B33" s="52"/>
      <c r="C33" s="405"/>
      <c r="D33" s="405"/>
      <c r="E33" s="27" t="s">
        <v>63</v>
      </c>
    </row>
    <row r="34" spans="1:5" ht="60" x14ac:dyDescent="0.2">
      <c r="A34" s="50" t="s">
        <v>9</v>
      </c>
      <c r="B34" s="117" t="s">
        <v>64</v>
      </c>
      <c r="C34" s="51">
        <v>10000</v>
      </c>
      <c r="D34" s="51">
        <v>10000</v>
      </c>
      <c r="E34" s="408">
        <v>10000</v>
      </c>
    </row>
    <row r="35" spans="1:5" ht="25" customHeight="1" x14ac:dyDescent="0.2">
      <c r="A35" s="265" t="s">
        <v>5</v>
      </c>
      <c r="B35" s="390" t="s">
        <v>17</v>
      </c>
      <c r="C35" s="391"/>
      <c r="D35" s="391"/>
      <c r="E35" s="392"/>
    </row>
    <row r="36" spans="1:5" ht="25" customHeight="1" x14ac:dyDescent="0.2">
      <c r="A36" s="265" t="s">
        <v>6</v>
      </c>
      <c r="B36" s="272">
        <v>10</v>
      </c>
      <c r="C36" s="391"/>
      <c r="D36" s="391"/>
      <c r="E36" s="392"/>
    </row>
    <row r="37" spans="1:5" ht="25" customHeight="1" x14ac:dyDescent="0.2">
      <c r="A37" s="265" t="s">
        <v>14</v>
      </c>
      <c r="B37" s="272"/>
      <c r="C37" s="391" t="s">
        <v>65</v>
      </c>
      <c r="D37" s="391"/>
      <c r="E37" s="392"/>
    </row>
    <row r="38" spans="1:5" ht="25" customHeight="1" x14ac:dyDescent="0.2">
      <c r="A38" s="265" t="s">
        <v>7</v>
      </c>
      <c r="B38" s="272"/>
      <c r="C38" s="391"/>
      <c r="D38" s="391" t="s">
        <v>65</v>
      </c>
      <c r="E38" s="392"/>
    </row>
    <row r="39" spans="1:5" ht="25" customHeight="1" thickBot="1" x14ac:dyDescent="0.25">
      <c r="A39" s="266" t="s">
        <v>13</v>
      </c>
      <c r="B39" s="52"/>
      <c r="C39" s="405"/>
      <c r="D39" s="405"/>
      <c r="E39" s="27" t="s">
        <v>65</v>
      </c>
    </row>
  </sheetData>
  <mergeCells count="15">
    <mergeCell ref="B21:E21"/>
    <mergeCell ref="A1:E1"/>
    <mergeCell ref="B2:E2"/>
    <mergeCell ref="B3:E3"/>
    <mergeCell ref="A7:E7"/>
    <mergeCell ref="B8:E8"/>
    <mergeCell ref="B9:E9"/>
    <mergeCell ref="A19:E19"/>
    <mergeCell ref="B20:E20"/>
    <mergeCell ref="B10:E10"/>
    <mergeCell ref="B11:E11"/>
    <mergeCell ref="B12:E12"/>
    <mergeCell ref="B13:E13"/>
    <mergeCell ref="B14:E14"/>
    <mergeCell ref="B15:E15"/>
  </mergeCells>
  <pageMargins left="0.7" right="0.7" top="0.75" bottom="0.75" header="0.3" footer="0.3"/>
  <pageSetup paperSize="9" scale="5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62"/>
  <sheetViews>
    <sheetView workbookViewId="0">
      <selection activeCell="E52" activeCellId="4" sqref="E6 E17 E29 E41 E52"/>
    </sheetView>
  </sheetViews>
  <sheetFormatPr baseColWidth="10" defaultColWidth="8.83203125" defaultRowHeight="15" x14ac:dyDescent="0.2"/>
  <cols>
    <col min="1" max="1" width="45.6640625" customWidth="1"/>
    <col min="2" max="5" width="30.6640625" customWidth="1"/>
  </cols>
  <sheetData>
    <row r="1" spans="1:5" ht="19" x14ac:dyDescent="0.2">
      <c r="A1" s="522" t="s">
        <v>12</v>
      </c>
      <c r="B1" s="523"/>
      <c r="C1" s="523"/>
      <c r="D1" s="523"/>
      <c r="E1" s="524"/>
    </row>
    <row r="2" spans="1:5" ht="46" customHeight="1" x14ac:dyDescent="0.2">
      <c r="A2" s="28" t="s">
        <v>0</v>
      </c>
      <c r="B2" s="479" t="s">
        <v>715</v>
      </c>
      <c r="C2" s="480"/>
      <c r="D2" s="480"/>
      <c r="E2" s="481"/>
    </row>
    <row r="3" spans="1:5" ht="20" customHeight="1" thickBot="1" x14ac:dyDescent="0.25">
      <c r="A3" s="25" t="s">
        <v>1</v>
      </c>
      <c r="B3" s="525">
        <v>1087</v>
      </c>
      <c r="C3" s="526"/>
      <c r="D3" s="526"/>
      <c r="E3" s="527"/>
    </row>
    <row r="4" spans="1:5" ht="20" customHeight="1" thickBot="1" x14ac:dyDescent="0.25">
      <c r="A4" s="1"/>
      <c r="B4" s="1"/>
      <c r="C4" s="1"/>
      <c r="D4" s="1"/>
      <c r="E4" s="1"/>
    </row>
    <row r="5" spans="1:5" s="20" customFormat="1" ht="40" customHeight="1" x14ac:dyDescent="0.2">
      <c r="A5" s="267" t="s">
        <v>3</v>
      </c>
      <c r="B5" s="90" t="s">
        <v>2</v>
      </c>
      <c r="C5" s="91" t="s">
        <v>36</v>
      </c>
      <c r="D5" s="91" t="s">
        <v>37</v>
      </c>
      <c r="E5" s="92" t="s">
        <v>38</v>
      </c>
    </row>
    <row r="6" spans="1:5" s="20" customFormat="1" ht="76" thickBot="1" x14ac:dyDescent="0.25">
      <c r="A6" s="238" t="s">
        <v>716</v>
      </c>
      <c r="B6" s="288" t="s">
        <v>717</v>
      </c>
      <c r="C6" s="270">
        <v>3000000</v>
      </c>
      <c r="D6" s="270">
        <v>3000000</v>
      </c>
      <c r="E6" s="55">
        <v>3000000</v>
      </c>
    </row>
    <row r="7" spans="1:5" s="20" customFormat="1" ht="17" customHeight="1" x14ac:dyDescent="0.2">
      <c r="A7" s="558" t="s">
        <v>4</v>
      </c>
      <c r="B7" s="559"/>
      <c r="C7" s="559"/>
      <c r="D7" s="559"/>
      <c r="E7" s="560"/>
    </row>
    <row r="8" spans="1:5" ht="237" customHeight="1" x14ac:dyDescent="0.2">
      <c r="A8" s="23" t="s">
        <v>554</v>
      </c>
      <c r="B8" s="663" t="s">
        <v>1227</v>
      </c>
      <c r="C8" s="664"/>
      <c r="D8" s="664"/>
      <c r="E8" s="665"/>
    </row>
    <row r="9" spans="1:5" ht="30" customHeight="1" x14ac:dyDescent="0.2">
      <c r="A9" s="98" t="s">
        <v>555</v>
      </c>
      <c r="B9" s="454" t="s">
        <v>726</v>
      </c>
      <c r="C9" s="472"/>
      <c r="D9" s="472"/>
      <c r="E9" s="455"/>
    </row>
    <row r="10" spans="1:5" ht="25" customHeight="1" x14ac:dyDescent="0.2">
      <c r="A10" s="24" t="s">
        <v>5</v>
      </c>
      <c r="B10" s="445" t="s">
        <v>52</v>
      </c>
      <c r="C10" s="446"/>
      <c r="D10" s="446"/>
      <c r="E10" s="447"/>
    </row>
    <row r="11" spans="1:5" ht="25" customHeight="1" x14ac:dyDescent="0.2">
      <c r="A11" s="24" t="s">
        <v>6</v>
      </c>
      <c r="B11" s="536">
        <v>0.3</v>
      </c>
      <c r="C11" s="666"/>
      <c r="D11" s="666"/>
      <c r="E11" s="667"/>
    </row>
    <row r="12" spans="1:5" ht="25" customHeight="1" x14ac:dyDescent="0.2">
      <c r="A12" s="24" t="s">
        <v>14</v>
      </c>
      <c r="B12" s="536">
        <v>0.35</v>
      </c>
      <c r="C12" s="666"/>
      <c r="D12" s="666"/>
      <c r="E12" s="667"/>
    </row>
    <row r="13" spans="1:5" ht="25" customHeight="1" x14ac:dyDescent="0.2">
      <c r="A13" s="24" t="s">
        <v>7</v>
      </c>
      <c r="B13" s="536">
        <v>0.4</v>
      </c>
      <c r="C13" s="666"/>
      <c r="D13" s="666"/>
      <c r="E13" s="667"/>
    </row>
    <row r="14" spans="1:5" ht="25" customHeight="1" thickBot="1" x14ac:dyDescent="0.25">
      <c r="A14" s="25" t="s">
        <v>13</v>
      </c>
      <c r="B14" s="538">
        <v>0.45</v>
      </c>
      <c r="C14" s="661"/>
      <c r="D14" s="661"/>
      <c r="E14" s="662"/>
    </row>
    <row r="15" spans="1:5" ht="25" customHeight="1" thickBot="1" x14ac:dyDescent="0.25">
      <c r="A15" s="1"/>
      <c r="B15" s="1"/>
      <c r="C15" s="1"/>
      <c r="D15" s="1"/>
      <c r="E15" s="1"/>
    </row>
    <row r="16" spans="1:5" s="20" customFormat="1" ht="40" customHeight="1" x14ac:dyDescent="0.2">
      <c r="A16" s="267" t="s">
        <v>3</v>
      </c>
      <c r="B16" s="90" t="s">
        <v>2</v>
      </c>
      <c r="C16" s="91" t="s">
        <v>36</v>
      </c>
      <c r="D16" s="91" t="s">
        <v>37</v>
      </c>
      <c r="E16" s="92" t="s">
        <v>38</v>
      </c>
    </row>
    <row r="17" spans="1:5" s="20" customFormat="1" ht="46" thickBot="1" x14ac:dyDescent="0.25">
      <c r="A17" s="238" t="s">
        <v>718</v>
      </c>
      <c r="B17" s="288" t="s">
        <v>719</v>
      </c>
      <c r="C17" s="270">
        <v>1904000</v>
      </c>
      <c r="D17" s="270">
        <v>1955000</v>
      </c>
      <c r="E17" s="55">
        <v>2040000</v>
      </c>
    </row>
    <row r="18" spans="1:5" ht="17" customHeight="1" x14ac:dyDescent="0.2">
      <c r="A18" s="558" t="s">
        <v>4</v>
      </c>
      <c r="B18" s="559"/>
      <c r="C18" s="559"/>
      <c r="D18" s="559"/>
      <c r="E18" s="560"/>
    </row>
    <row r="19" spans="1:5" ht="42.75" customHeight="1" x14ac:dyDescent="0.2">
      <c r="A19" s="23" t="s">
        <v>553</v>
      </c>
      <c r="B19" s="454" t="s">
        <v>727</v>
      </c>
      <c r="C19" s="446"/>
      <c r="D19" s="446"/>
      <c r="E19" s="447"/>
    </row>
    <row r="20" spans="1:5" ht="157.5" customHeight="1" x14ac:dyDescent="0.2">
      <c r="A20" s="23" t="s">
        <v>554</v>
      </c>
      <c r="B20" s="668" t="s">
        <v>1228</v>
      </c>
      <c r="C20" s="669"/>
      <c r="D20" s="669"/>
      <c r="E20" s="670"/>
    </row>
    <row r="21" spans="1:5" ht="30" customHeight="1" x14ac:dyDescent="0.2">
      <c r="A21" s="98" t="s">
        <v>555</v>
      </c>
      <c r="B21" s="454" t="s">
        <v>728</v>
      </c>
      <c r="C21" s="472"/>
      <c r="D21" s="472"/>
      <c r="E21" s="455"/>
    </row>
    <row r="22" spans="1:5" ht="25" customHeight="1" x14ac:dyDescent="0.2">
      <c r="A22" s="24" t="s">
        <v>5</v>
      </c>
      <c r="B22" s="445" t="s">
        <v>939</v>
      </c>
      <c r="C22" s="446"/>
      <c r="D22" s="446"/>
      <c r="E22" s="447"/>
    </row>
    <row r="23" spans="1:5" ht="25" customHeight="1" x14ac:dyDescent="0.2">
      <c r="A23" s="24" t="s">
        <v>6</v>
      </c>
      <c r="B23" s="625" t="s">
        <v>1223</v>
      </c>
      <c r="C23" s="649"/>
      <c r="D23" s="649"/>
      <c r="E23" s="650"/>
    </row>
    <row r="24" spans="1:5" ht="25" customHeight="1" x14ac:dyDescent="0.2">
      <c r="A24" s="24" t="s">
        <v>14</v>
      </c>
      <c r="B24" s="625" t="s">
        <v>1223</v>
      </c>
      <c r="C24" s="649"/>
      <c r="D24" s="649"/>
      <c r="E24" s="650"/>
    </row>
    <row r="25" spans="1:5" ht="25" customHeight="1" x14ac:dyDescent="0.2">
      <c r="A25" s="24" t="s">
        <v>7</v>
      </c>
      <c r="B25" s="625" t="s">
        <v>971</v>
      </c>
      <c r="C25" s="649"/>
      <c r="D25" s="649"/>
      <c r="E25" s="650"/>
    </row>
    <row r="26" spans="1:5" ht="25" customHeight="1" thickBot="1" x14ac:dyDescent="0.25">
      <c r="A26" s="25" t="s">
        <v>13</v>
      </c>
      <c r="B26" s="671" t="s">
        <v>972</v>
      </c>
      <c r="C26" s="672"/>
      <c r="D26" s="672"/>
      <c r="E26" s="673"/>
    </row>
    <row r="27" spans="1:5" ht="25" customHeight="1" thickBot="1" x14ac:dyDescent="0.25">
      <c r="A27" s="1"/>
      <c r="B27" s="1"/>
      <c r="C27" s="1"/>
      <c r="D27" s="1"/>
      <c r="E27" s="1"/>
    </row>
    <row r="28" spans="1:5" s="20" customFormat="1" ht="40" customHeight="1" x14ac:dyDescent="0.2">
      <c r="A28" s="267" t="s">
        <v>3</v>
      </c>
      <c r="B28" s="90" t="s">
        <v>2</v>
      </c>
      <c r="C28" s="91" t="s">
        <v>36</v>
      </c>
      <c r="D28" s="91" t="s">
        <v>37</v>
      </c>
      <c r="E28" s="92" t="s">
        <v>38</v>
      </c>
    </row>
    <row r="29" spans="1:5" s="20" customFormat="1" ht="76" thickBot="1" x14ac:dyDescent="0.25">
      <c r="A29" s="269" t="s">
        <v>720</v>
      </c>
      <c r="B29" s="288" t="s">
        <v>721</v>
      </c>
      <c r="C29" s="270">
        <v>200000</v>
      </c>
      <c r="D29" s="270">
        <v>200000</v>
      </c>
      <c r="E29" s="55">
        <v>200000</v>
      </c>
    </row>
    <row r="30" spans="1:5" ht="17" customHeight="1" x14ac:dyDescent="0.2">
      <c r="A30" s="558" t="s">
        <v>4</v>
      </c>
      <c r="B30" s="559"/>
      <c r="C30" s="559"/>
      <c r="D30" s="559"/>
      <c r="E30" s="560"/>
    </row>
    <row r="31" spans="1:5" ht="30" customHeight="1" x14ac:dyDescent="0.2">
      <c r="A31" s="23" t="s">
        <v>553</v>
      </c>
      <c r="B31" s="454" t="s">
        <v>729</v>
      </c>
      <c r="C31" s="446"/>
      <c r="D31" s="446"/>
      <c r="E31" s="447"/>
    </row>
    <row r="32" spans="1:5" ht="135" customHeight="1" x14ac:dyDescent="0.2">
      <c r="A32" s="23" t="s">
        <v>554</v>
      </c>
      <c r="B32" s="674" t="s">
        <v>1229</v>
      </c>
      <c r="C32" s="675"/>
      <c r="D32" s="675"/>
      <c r="E32" s="676"/>
    </row>
    <row r="33" spans="1:5" ht="30" customHeight="1" x14ac:dyDescent="0.2">
      <c r="A33" s="98" t="s">
        <v>555</v>
      </c>
      <c r="B33" s="454" t="s">
        <v>940</v>
      </c>
      <c r="C33" s="472"/>
      <c r="D33" s="472"/>
      <c r="E33" s="455"/>
    </row>
    <row r="34" spans="1:5" ht="25" customHeight="1" x14ac:dyDescent="0.2">
      <c r="A34" s="24" t="s">
        <v>5</v>
      </c>
      <c r="B34" s="445" t="s">
        <v>52</v>
      </c>
      <c r="C34" s="446"/>
      <c r="D34" s="446"/>
      <c r="E34" s="447"/>
    </row>
    <row r="35" spans="1:5" ht="25" customHeight="1" x14ac:dyDescent="0.2">
      <c r="A35" s="24" t="s">
        <v>6</v>
      </c>
      <c r="B35" s="625">
        <v>100</v>
      </c>
      <c r="C35" s="649"/>
      <c r="D35" s="649"/>
      <c r="E35" s="650"/>
    </row>
    <row r="36" spans="1:5" ht="25" customHeight="1" x14ac:dyDescent="0.2">
      <c r="A36" s="24" t="s">
        <v>14</v>
      </c>
      <c r="B36" s="625">
        <v>90</v>
      </c>
      <c r="C36" s="649"/>
      <c r="D36" s="649"/>
      <c r="E36" s="650"/>
    </row>
    <row r="37" spans="1:5" ht="25" customHeight="1" x14ac:dyDescent="0.2">
      <c r="A37" s="24" t="s">
        <v>7</v>
      </c>
      <c r="B37" s="625">
        <v>90</v>
      </c>
      <c r="C37" s="649"/>
      <c r="D37" s="649"/>
      <c r="E37" s="650"/>
    </row>
    <row r="38" spans="1:5" ht="25" customHeight="1" thickBot="1" x14ac:dyDescent="0.25">
      <c r="A38" s="25" t="s">
        <v>13</v>
      </c>
      <c r="B38" s="671">
        <v>90</v>
      </c>
      <c r="C38" s="672"/>
      <c r="D38" s="672"/>
      <c r="E38" s="673"/>
    </row>
    <row r="39" spans="1:5" ht="25" customHeight="1" thickBot="1" x14ac:dyDescent="0.25">
      <c r="A39" s="1"/>
      <c r="B39" s="1"/>
      <c r="C39" s="1"/>
      <c r="D39" s="1"/>
      <c r="E39" s="1"/>
    </row>
    <row r="40" spans="1:5" s="20" customFormat="1" ht="40" customHeight="1" x14ac:dyDescent="0.2">
      <c r="A40" s="267" t="s">
        <v>3</v>
      </c>
      <c r="B40" s="90" t="s">
        <v>2</v>
      </c>
      <c r="C40" s="91" t="s">
        <v>36</v>
      </c>
      <c r="D40" s="91" t="s">
        <v>37</v>
      </c>
      <c r="E40" s="92" t="s">
        <v>38</v>
      </c>
    </row>
    <row r="41" spans="1:5" s="20" customFormat="1" ht="46" thickBot="1" x14ac:dyDescent="0.25">
      <c r="A41" s="269" t="s">
        <v>722</v>
      </c>
      <c r="B41" s="288" t="s">
        <v>723</v>
      </c>
      <c r="C41" s="270">
        <v>2484000</v>
      </c>
      <c r="D41" s="270">
        <v>2484000</v>
      </c>
      <c r="E41" s="55">
        <v>2484000</v>
      </c>
    </row>
    <row r="42" spans="1:5" s="20" customFormat="1" ht="17" customHeight="1" x14ac:dyDescent="0.2">
      <c r="A42" s="558" t="s">
        <v>4</v>
      </c>
      <c r="B42" s="559"/>
      <c r="C42" s="559"/>
      <c r="D42" s="559"/>
      <c r="E42" s="560"/>
    </row>
    <row r="43" spans="1:5" ht="200.25" customHeight="1" x14ac:dyDescent="0.2">
      <c r="A43" s="23" t="s">
        <v>554</v>
      </c>
      <c r="B43" s="674" t="s">
        <v>1230</v>
      </c>
      <c r="C43" s="675"/>
      <c r="D43" s="675"/>
      <c r="E43" s="676"/>
    </row>
    <row r="44" spans="1:5" ht="30" customHeight="1" x14ac:dyDescent="0.2">
      <c r="A44" s="98" t="s">
        <v>555</v>
      </c>
      <c r="B44" s="454" t="s">
        <v>731</v>
      </c>
      <c r="C44" s="472"/>
      <c r="D44" s="472"/>
      <c r="E44" s="455"/>
    </row>
    <row r="45" spans="1:5" ht="25" customHeight="1" x14ac:dyDescent="0.2">
      <c r="A45" s="24" t="s">
        <v>5</v>
      </c>
      <c r="B45" s="445" t="s">
        <v>835</v>
      </c>
      <c r="C45" s="446"/>
      <c r="D45" s="446"/>
      <c r="E45" s="447"/>
    </row>
    <row r="46" spans="1:5" ht="25" customHeight="1" x14ac:dyDescent="0.2">
      <c r="A46" s="24" t="s">
        <v>6</v>
      </c>
      <c r="B46" s="625">
        <v>232</v>
      </c>
      <c r="C46" s="649"/>
      <c r="D46" s="649"/>
      <c r="E46" s="650"/>
    </row>
    <row r="47" spans="1:5" ht="25" customHeight="1" x14ac:dyDescent="0.2">
      <c r="A47" s="24" t="s">
        <v>14</v>
      </c>
      <c r="B47" s="625">
        <v>232</v>
      </c>
      <c r="C47" s="649"/>
      <c r="D47" s="649"/>
      <c r="E47" s="650"/>
    </row>
    <row r="48" spans="1:5" ht="25" customHeight="1" x14ac:dyDescent="0.2">
      <c r="A48" s="24" t="s">
        <v>7</v>
      </c>
      <c r="B48" s="625">
        <v>220</v>
      </c>
      <c r="C48" s="649"/>
      <c r="D48" s="649"/>
      <c r="E48" s="650"/>
    </row>
    <row r="49" spans="1:5" ht="25" customHeight="1" thickBot="1" x14ac:dyDescent="0.25">
      <c r="A49" s="25" t="s">
        <v>13</v>
      </c>
      <c r="B49" s="671">
        <v>200</v>
      </c>
      <c r="C49" s="672"/>
      <c r="D49" s="672"/>
      <c r="E49" s="673"/>
    </row>
    <row r="50" spans="1:5" ht="25" customHeight="1" thickBot="1" x14ac:dyDescent="0.25">
      <c r="A50" s="1"/>
      <c r="B50" s="1"/>
      <c r="C50" s="1"/>
      <c r="D50" s="1"/>
      <c r="E50" s="1"/>
    </row>
    <row r="51" spans="1:5" s="20" customFormat="1" ht="40" customHeight="1" x14ac:dyDescent="0.2">
      <c r="A51" s="267" t="s">
        <v>3</v>
      </c>
      <c r="B51" s="90" t="s">
        <v>2</v>
      </c>
      <c r="C51" s="91" t="s">
        <v>36</v>
      </c>
      <c r="D51" s="91" t="s">
        <v>37</v>
      </c>
      <c r="E51" s="92" t="s">
        <v>38</v>
      </c>
    </row>
    <row r="52" spans="1:5" s="20" customFormat="1" ht="31" thickBot="1" x14ac:dyDescent="0.25">
      <c r="A52" s="239" t="s">
        <v>724</v>
      </c>
      <c r="B52" s="299" t="s">
        <v>725</v>
      </c>
      <c r="C52" s="271">
        <v>15870000</v>
      </c>
      <c r="D52" s="271">
        <v>16665000</v>
      </c>
      <c r="E52" s="61">
        <v>17500000</v>
      </c>
    </row>
    <row r="53" spans="1:5" ht="17" customHeight="1" x14ac:dyDescent="0.2">
      <c r="A53" s="558" t="s">
        <v>4</v>
      </c>
      <c r="B53" s="559"/>
      <c r="C53" s="559"/>
      <c r="D53" s="559"/>
      <c r="E53" s="560"/>
    </row>
    <row r="54" spans="1:5" ht="61.5" customHeight="1" x14ac:dyDescent="0.2">
      <c r="A54" s="23" t="s">
        <v>553</v>
      </c>
      <c r="B54" s="677" t="s">
        <v>730</v>
      </c>
      <c r="C54" s="678"/>
      <c r="D54" s="678"/>
      <c r="E54" s="679"/>
    </row>
    <row r="55" spans="1:5" ht="234" customHeight="1" x14ac:dyDescent="0.2">
      <c r="A55" s="23" t="s">
        <v>554</v>
      </c>
      <c r="B55" s="674" t="s">
        <v>1231</v>
      </c>
      <c r="C55" s="675"/>
      <c r="D55" s="675"/>
      <c r="E55" s="676"/>
    </row>
    <row r="56" spans="1:5" ht="30" customHeight="1" x14ac:dyDescent="0.2">
      <c r="A56" s="98" t="s">
        <v>555</v>
      </c>
      <c r="B56" s="454" t="s">
        <v>732</v>
      </c>
      <c r="C56" s="472"/>
      <c r="D56" s="472"/>
      <c r="E56" s="455"/>
    </row>
    <row r="57" spans="1:5" ht="25" customHeight="1" x14ac:dyDescent="0.2">
      <c r="A57" s="24" t="s">
        <v>5</v>
      </c>
      <c r="B57" s="445" t="s">
        <v>835</v>
      </c>
      <c r="C57" s="446"/>
      <c r="D57" s="446"/>
      <c r="E57" s="447"/>
    </row>
    <row r="58" spans="1:5" ht="25" customHeight="1" x14ac:dyDescent="0.2">
      <c r="A58" s="24" t="s">
        <v>6</v>
      </c>
      <c r="B58" s="448" t="s">
        <v>1224</v>
      </c>
      <c r="C58" s="449"/>
      <c r="D58" s="449"/>
      <c r="E58" s="450"/>
    </row>
    <row r="59" spans="1:5" ht="25" customHeight="1" x14ac:dyDescent="0.2">
      <c r="A59" s="24" t="s">
        <v>14</v>
      </c>
      <c r="B59" s="448" t="s">
        <v>1224</v>
      </c>
      <c r="C59" s="449"/>
      <c r="D59" s="449"/>
      <c r="E59" s="450"/>
    </row>
    <row r="60" spans="1:5" ht="25" customHeight="1" x14ac:dyDescent="0.2">
      <c r="A60" s="24" t="s">
        <v>7</v>
      </c>
      <c r="B60" s="448" t="s">
        <v>1225</v>
      </c>
      <c r="C60" s="449"/>
      <c r="D60" s="449"/>
      <c r="E60" s="450"/>
    </row>
    <row r="61" spans="1:5" ht="25" customHeight="1" thickBot="1" x14ac:dyDescent="0.25">
      <c r="A61" s="25" t="s">
        <v>13</v>
      </c>
      <c r="B61" s="451" t="s">
        <v>1226</v>
      </c>
      <c r="C61" s="452"/>
      <c r="D61" s="452"/>
      <c r="E61" s="453"/>
    </row>
    <row r="62" spans="1:5" ht="25" customHeight="1" x14ac:dyDescent="0.2"/>
  </sheetData>
  <mergeCells count="46">
    <mergeCell ref="B61:E61"/>
    <mergeCell ref="B44:E44"/>
    <mergeCell ref="B45:E45"/>
    <mergeCell ref="B46:E46"/>
    <mergeCell ref="B47:E47"/>
    <mergeCell ref="B48:E48"/>
    <mergeCell ref="B49:E49"/>
    <mergeCell ref="B56:E56"/>
    <mergeCell ref="B57:E57"/>
    <mergeCell ref="B58:E58"/>
    <mergeCell ref="B59:E59"/>
    <mergeCell ref="B60:E60"/>
    <mergeCell ref="A53:E53"/>
    <mergeCell ref="B54:E54"/>
    <mergeCell ref="B55:E55"/>
    <mergeCell ref="B43:E43"/>
    <mergeCell ref="B36:E36"/>
    <mergeCell ref="B37:E37"/>
    <mergeCell ref="A42:E42"/>
    <mergeCell ref="B24:E24"/>
    <mergeCell ref="B38:E38"/>
    <mergeCell ref="B20:E20"/>
    <mergeCell ref="A30:E30"/>
    <mergeCell ref="B35:E35"/>
    <mergeCell ref="B25:E25"/>
    <mergeCell ref="B26:E26"/>
    <mergeCell ref="B33:E33"/>
    <mergeCell ref="B34:E34"/>
    <mergeCell ref="B31:E31"/>
    <mergeCell ref="B32:E32"/>
    <mergeCell ref="B14:E14"/>
    <mergeCell ref="B21:E21"/>
    <mergeCell ref="B22:E22"/>
    <mergeCell ref="B23:E23"/>
    <mergeCell ref="A1:E1"/>
    <mergeCell ref="B2:E2"/>
    <mergeCell ref="B3:E3"/>
    <mergeCell ref="B8:E8"/>
    <mergeCell ref="B9:E9"/>
    <mergeCell ref="B10:E10"/>
    <mergeCell ref="B11:E11"/>
    <mergeCell ref="B12:E12"/>
    <mergeCell ref="B13:E13"/>
    <mergeCell ref="A7:E7"/>
    <mergeCell ref="A18:E18"/>
    <mergeCell ref="B19:E1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Naziv tijela" prompt="Naziv tijela" xr:uid="{00000000-0002-0000-0A00-000000000000}">
          <x14:formula1>
            <xm:f>'/Users/robertnadzakovic/Downloads/C:\Users\sblazicko\Documents\Dječji proračun\Zaprimljena očitovanja\Ministarstvo mora\[Kopija Dječji proračun-tablica final 140119.xlsx]List1'!#REF!</xm:f>
          </x14:formula1>
          <xm:sqref>B2:E2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8"/>
  <sheetViews>
    <sheetView workbookViewId="0">
      <selection activeCell="E18" activeCellId="1" sqref="E6 E18"/>
    </sheetView>
  </sheetViews>
  <sheetFormatPr baseColWidth="10" defaultColWidth="8.83203125" defaultRowHeight="15" x14ac:dyDescent="0.2"/>
  <cols>
    <col min="1" max="1" width="44.6640625" customWidth="1"/>
    <col min="2" max="2" width="36.5" customWidth="1"/>
    <col min="3" max="5" width="30.6640625" customWidth="1"/>
  </cols>
  <sheetData>
    <row r="1" spans="1:5" ht="19" x14ac:dyDescent="0.2">
      <c r="A1" s="522" t="s">
        <v>12</v>
      </c>
      <c r="B1" s="523"/>
      <c r="C1" s="523"/>
      <c r="D1" s="523"/>
      <c r="E1" s="524"/>
    </row>
    <row r="2" spans="1:5" ht="40" customHeight="1" x14ac:dyDescent="0.2">
      <c r="A2" s="104" t="s">
        <v>0</v>
      </c>
      <c r="B2" s="479" t="s">
        <v>709</v>
      </c>
      <c r="C2" s="480"/>
      <c r="D2" s="480"/>
      <c r="E2" s="481"/>
    </row>
    <row r="3" spans="1:5" ht="20" customHeight="1" thickBot="1" x14ac:dyDescent="0.25">
      <c r="A3" s="266" t="s">
        <v>1</v>
      </c>
      <c r="B3" s="460">
        <v>1079</v>
      </c>
      <c r="C3" s="461"/>
      <c r="D3" s="461"/>
      <c r="E3" s="462"/>
    </row>
    <row r="4" spans="1:5" ht="20" customHeight="1" thickBot="1" x14ac:dyDescent="0.25">
      <c r="A4" s="1"/>
      <c r="B4" s="1"/>
      <c r="C4" s="1"/>
      <c r="D4" s="1"/>
      <c r="E4" s="1"/>
    </row>
    <row r="5" spans="1:5" s="20" customFormat="1" ht="40" customHeight="1" x14ac:dyDescent="0.2">
      <c r="A5" s="267" t="s">
        <v>3</v>
      </c>
      <c r="B5" s="268" t="s">
        <v>2</v>
      </c>
      <c r="C5" s="39" t="s">
        <v>36</v>
      </c>
      <c r="D5" s="39" t="s">
        <v>37</v>
      </c>
      <c r="E5" s="40" t="s">
        <v>38</v>
      </c>
    </row>
    <row r="6" spans="1:5" s="20" customFormat="1" ht="48.75" customHeight="1" thickBot="1" x14ac:dyDescent="0.25">
      <c r="A6" s="269" t="s">
        <v>204</v>
      </c>
      <c r="B6" s="290" t="s">
        <v>714</v>
      </c>
      <c r="C6" s="270">
        <v>499000933.06</v>
      </c>
      <c r="D6" s="270">
        <v>396428519.04000002</v>
      </c>
      <c r="E6" s="55">
        <v>218163407.09999999</v>
      </c>
    </row>
    <row r="7" spans="1:5" ht="17" customHeight="1" x14ac:dyDescent="0.2">
      <c r="A7" s="463" t="s">
        <v>4</v>
      </c>
      <c r="B7" s="464"/>
      <c r="C7" s="464"/>
      <c r="D7" s="464"/>
      <c r="E7" s="465"/>
    </row>
    <row r="8" spans="1:5" ht="35.25" customHeight="1" x14ac:dyDescent="0.2">
      <c r="A8" s="23" t="s">
        <v>8</v>
      </c>
      <c r="B8" s="466" t="s">
        <v>207</v>
      </c>
      <c r="C8" s="467"/>
      <c r="D8" s="467"/>
      <c r="E8" s="468"/>
    </row>
    <row r="9" spans="1:5" ht="55.5" customHeight="1" x14ac:dyDescent="0.2">
      <c r="A9" s="23" t="s">
        <v>10</v>
      </c>
      <c r="B9" s="469" t="s">
        <v>1292</v>
      </c>
      <c r="C9" s="469"/>
      <c r="D9" s="469"/>
      <c r="E9" s="506"/>
    </row>
    <row r="10" spans="1:5" ht="30" customHeight="1" x14ac:dyDescent="0.2">
      <c r="A10" s="81" t="s">
        <v>9</v>
      </c>
      <c r="B10" s="454" t="s">
        <v>713</v>
      </c>
      <c r="C10" s="535"/>
      <c r="D10" s="454" t="s">
        <v>712</v>
      </c>
      <c r="E10" s="447"/>
    </row>
    <row r="11" spans="1:5" ht="25" customHeight="1" x14ac:dyDescent="0.2">
      <c r="A11" s="24" t="s">
        <v>5</v>
      </c>
      <c r="B11" s="445" t="s">
        <v>17</v>
      </c>
      <c r="C11" s="535"/>
      <c r="D11" s="445" t="s">
        <v>17</v>
      </c>
      <c r="E11" s="447"/>
    </row>
    <row r="12" spans="1:5" ht="25" customHeight="1" x14ac:dyDescent="0.2">
      <c r="A12" s="24" t="s">
        <v>6</v>
      </c>
      <c r="B12" s="445">
        <v>0</v>
      </c>
      <c r="C12" s="535"/>
      <c r="D12" s="445">
        <v>0</v>
      </c>
      <c r="E12" s="447"/>
    </row>
    <row r="13" spans="1:5" ht="25" customHeight="1" x14ac:dyDescent="0.2">
      <c r="A13" s="24" t="s">
        <v>14</v>
      </c>
      <c r="B13" s="445">
        <v>15</v>
      </c>
      <c r="C13" s="535"/>
      <c r="D13" s="445">
        <v>975</v>
      </c>
      <c r="E13" s="447"/>
    </row>
    <row r="14" spans="1:5" ht="25" customHeight="1" x14ac:dyDescent="0.2">
      <c r="A14" s="24" t="s">
        <v>7</v>
      </c>
      <c r="B14" s="445">
        <v>65</v>
      </c>
      <c r="C14" s="535"/>
      <c r="D14" s="445" t="s">
        <v>1233</v>
      </c>
      <c r="E14" s="447"/>
    </row>
    <row r="15" spans="1:5" ht="25" customHeight="1" thickBot="1" x14ac:dyDescent="0.25">
      <c r="A15" s="25" t="s">
        <v>13</v>
      </c>
      <c r="B15" s="460">
        <v>100</v>
      </c>
      <c r="C15" s="545"/>
      <c r="D15" s="460" t="s">
        <v>1234</v>
      </c>
      <c r="E15" s="462"/>
    </row>
    <row r="16" spans="1:5" ht="25" customHeight="1" thickBot="1" x14ac:dyDescent="0.25"/>
    <row r="17" spans="1:5" ht="40" customHeight="1" x14ac:dyDescent="0.2">
      <c r="A17" s="29" t="s">
        <v>3</v>
      </c>
      <c r="B17" s="30" t="s">
        <v>2</v>
      </c>
      <c r="C17" s="39" t="s">
        <v>36</v>
      </c>
      <c r="D17" s="39" t="s">
        <v>37</v>
      </c>
      <c r="E17" s="40" t="s">
        <v>38</v>
      </c>
    </row>
    <row r="18" spans="1:5" ht="46" thickBot="1" x14ac:dyDescent="0.25">
      <c r="A18" s="31" t="s">
        <v>205</v>
      </c>
      <c r="B18" s="80" t="s">
        <v>206</v>
      </c>
      <c r="C18" s="18">
        <v>22951480.399999999</v>
      </c>
      <c r="D18" s="18">
        <v>22951480.399999999</v>
      </c>
      <c r="E18" s="55">
        <v>22951480.399999999</v>
      </c>
    </row>
    <row r="19" spans="1:5" ht="17" customHeight="1" x14ac:dyDescent="0.2">
      <c r="A19" s="463" t="s">
        <v>4</v>
      </c>
      <c r="B19" s="464"/>
      <c r="C19" s="464"/>
      <c r="D19" s="464"/>
      <c r="E19" s="465"/>
    </row>
    <row r="20" spans="1:5" ht="36.75" customHeight="1" x14ac:dyDescent="0.2">
      <c r="A20" s="23" t="s">
        <v>8</v>
      </c>
      <c r="B20" s="466" t="s">
        <v>710</v>
      </c>
      <c r="C20" s="467"/>
      <c r="D20" s="467"/>
      <c r="E20" s="468"/>
    </row>
    <row r="21" spans="1:5" ht="58.5" customHeight="1" x14ac:dyDescent="0.2">
      <c r="A21" s="23" t="s">
        <v>10</v>
      </c>
      <c r="B21" s="469" t="s">
        <v>1232</v>
      </c>
      <c r="C21" s="469"/>
      <c r="D21" s="469"/>
      <c r="E21" s="506"/>
    </row>
    <row r="22" spans="1:5" ht="30" customHeight="1" x14ac:dyDescent="0.2">
      <c r="A22" s="81" t="s">
        <v>9</v>
      </c>
      <c r="B22" s="454" t="s">
        <v>711</v>
      </c>
      <c r="C22" s="472"/>
      <c r="D22" s="472"/>
      <c r="E22" s="455"/>
    </row>
    <row r="23" spans="1:5" ht="25" customHeight="1" x14ac:dyDescent="0.2">
      <c r="A23" s="24" t="s">
        <v>5</v>
      </c>
      <c r="B23" s="445" t="s">
        <v>711</v>
      </c>
      <c r="C23" s="446"/>
      <c r="D23" s="446"/>
      <c r="E23" s="447"/>
    </row>
    <row r="24" spans="1:5" ht="25" customHeight="1" x14ac:dyDescent="0.2">
      <c r="A24" s="24" t="s">
        <v>6</v>
      </c>
      <c r="B24" s="448" t="s">
        <v>1165</v>
      </c>
      <c r="C24" s="446"/>
      <c r="D24" s="446"/>
      <c r="E24" s="447"/>
    </row>
    <row r="25" spans="1:5" ht="25" customHeight="1" x14ac:dyDescent="0.2">
      <c r="A25" s="24" t="s">
        <v>14</v>
      </c>
      <c r="B25" s="448" t="s">
        <v>1166</v>
      </c>
      <c r="C25" s="446"/>
      <c r="D25" s="446"/>
      <c r="E25" s="447"/>
    </row>
    <row r="26" spans="1:5" ht="25" customHeight="1" x14ac:dyDescent="0.2">
      <c r="A26" s="24" t="s">
        <v>7</v>
      </c>
      <c r="B26" s="448" t="s">
        <v>1166</v>
      </c>
      <c r="C26" s="446"/>
      <c r="D26" s="446"/>
      <c r="E26" s="447"/>
    </row>
    <row r="27" spans="1:5" ht="25" customHeight="1" thickBot="1" x14ac:dyDescent="0.25">
      <c r="A27" s="25" t="s">
        <v>13</v>
      </c>
      <c r="B27" s="451" t="s">
        <v>1166</v>
      </c>
      <c r="C27" s="461"/>
      <c r="D27" s="461"/>
      <c r="E27" s="462"/>
    </row>
    <row r="28" spans="1:5" ht="25" customHeight="1" x14ac:dyDescent="0.2"/>
  </sheetData>
  <mergeCells count="27">
    <mergeCell ref="B12:C12"/>
    <mergeCell ref="B13:C13"/>
    <mergeCell ref="B14:C14"/>
    <mergeCell ref="D12:E12"/>
    <mergeCell ref="D13:E13"/>
    <mergeCell ref="D14:E14"/>
    <mergeCell ref="D10:E10"/>
    <mergeCell ref="D11:E11"/>
    <mergeCell ref="A1:E1"/>
    <mergeCell ref="B2:E2"/>
    <mergeCell ref="A7:E7"/>
    <mergeCell ref="B8:E8"/>
    <mergeCell ref="B9:E9"/>
    <mergeCell ref="B10:C10"/>
    <mergeCell ref="B11:C11"/>
    <mergeCell ref="B3:E3"/>
    <mergeCell ref="B24:E24"/>
    <mergeCell ref="B25:E25"/>
    <mergeCell ref="B26:E26"/>
    <mergeCell ref="B27:E27"/>
    <mergeCell ref="D15:E15"/>
    <mergeCell ref="A19:E19"/>
    <mergeCell ref="B20:E20"/>
    <mergeCell ref="B21:E21"/>
    <mergeCell ref="B15:C15"/>
    <mergeCell ref="B22:E22"/>
    <mergeCell ref="B23:E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17"/>
  <sheetViews>
    <sheetView workbookViewId="0">
      <selection activeCell="G10" sqref="G10"/>
    </sheetView>
  </sheetViews>
  <sheetFormatPr baseColWidth="10" defaultColWidth="8.83203125" defaultRowHeight="15" x14ac:dyDescent="0.2"/>
  <cols>
    <col min="1" max="1" width="45.33203125" style="1" customWidth="1"/>
    <col min="2" max="2" width="35.6640625" style="1" customWidth="1"/>
    <col min="3" max="3" width="20.6640625" style="1" customWidth="1"/>
    <col min="4" max="4" width="26" style="1" customWidth="1"/>
    <col min="5" max="5" width="25.6640625" style="1" customWidth="1"/>
  </cols>
  <sheetData>
    <row r="1" spans="1:5" ht="19" x14ac:dyDescent="0.2">
      <c r="A1" s="522" t="s">
        <v>12</v>
      </c>
      <c r="B1" s="523"/>
      <c r="C1" s="523"/>
      <c r="D1" s="523"/>
      <c r="E1" s="524"/>
    </row>
    <row r="2" spans="1:5" ht="46" customHeight="1" x14ac:dyDescent="0.2">
      <c r="A2" s="28" t="s">
        <v>0</v>
      </c>
      <c r="B2" s="479" t="s">
        <v>66</v>
      </c>
      <c r="C2" s="480"/>
      <c r="D2" s="480"/>
      <c r="E2" s="481"/>
    </row>
    <row r="3" spans="1:5" ht="20" customHeight="1" thickBot="1" x14ac:dyDescent="0.25">
      <c r="A3" s="25" t="s">
        <v>1</v>
      </c>
      <c r="B3" s="460">
        <v>43214</v>
      </c>
      <c r="C3" s="461"/>
      <c r="D3" s="461"/>
      <c r="E3" s="462"/>
    </row>
    <row r="4" spans="1:5" ht="20" customHeight="1" thickBot="1" x14ac:dyDescent="0.25"/>
    <row r="5" spans="1:5" ht="40" customHeight="1" x14ac:dyDescent="0.2">
      <c r="A5" s="29" t="s">
        <v>3</v>
      </c>
      <c r="B5" s="30" t="s">
        <v>2</v>
      </c>
      <c r="C5" s="39" t="s">
        <v>36</v>
      </c>
      <c r="D5" s="39" t="s">
        <v>37</v>
      </c>
      <c r="E5" s="40" t="s">
        <v>38</v>
      </c>
    </row>
    <row r="6" spans="1:5" ht="40" customHeight="1" x14ac:dyDescent="0.2">
      <c r="A6" s="31" t="s">
        <v>67</v>
      </c>
      <c r="B6" s="19" t="s">
        <v>68</v>
      </c>
      <c r="C6" s="18">
        <v>3400000</v>
      </c>
      <c r="D6" s="18">
        <v>3400000</v>
      </c>
      <c r="E6" s="55">
        <v>3400000</v>
      </c>
    </row>
    <row r="7" spans="1:5" ht="16" thickBot="1" x14ac:dyDescent="0.25">
      <c r="A7" s="22"/>
      <c r="B7" s="22"/>
      <c r="C7" s="22"/>
      <c r="D7" s="22"/>
      <c r="E7" s="22"/>
    </row>
    <row r="8" spans="1:5" ht="17" customHeight="1" x14ac:dyDescent="0.2">
      <c r="A8" s="463" t="s">
        <v>4</v>
      </c>
      <c r="B8" s="464"/>
      <c r="C8" s="464"/>
      <c r="D8" s="464"/>
      <c r="E8" s="465"/>
    </row>
    <row r="9" spans="1:5" ht="29" x14ac:dyDescent="0.2">
      <c r="A9" s="23" t="s">
        <v>8</v>
      </c>
      <c r="B9" s="467" t="s">
        <v>69</v>
      </c>
      <c r="C9" s="467"/>
      <c r="D9" s="467"/>
      <c r="E9" s="468"/>
    </row>
    <row r="10" spans="1:5" ht="118.5" customHeight="1" x14ac:dyDescent="0.2">
      <c r="A10" s="23" t="s">
        <v>10</v>
      </c>
      <c r="B10" s="680" t="s">
        <v>1235</v>
      </c>
      <c r="C10" s="680"/>
      <c r="D10" s="680"/>
      <c r="E10" s="681"/>
    </row>
    <row r="11" spans="1:5" ht="47.25" customHeight="1" x14ac:dyDescent="0.2">
      <c r="A11" s="36" t="s">
        <v>9</v>
      </c>
      <c r="B11" s="454" t="s">
        <v>70</v>
      </c>
      <c r="C11" s="472"/>
      <c r="D11" s="472"/>
      <c r="E11" s="455"/>
    </row>
    <row r="12" spans="1:5" ht="25" customHeight="1" x14ac:dyDescent="0.2">
      <c r="A12" s="24" t="s">
        <v>5</v>
      </c>
      <c r="B12" s="445" t="s">
        <v>52</v>
      </c>
      <c r="C12" s="446"/>
      <c r="D12" s="446"/>
      <c r="E12" s="447"/>
    </row>
    <row r="13" spans="1:5" ht="25" customHeight="1" x14ac:dyDescent="0.2">
      <c r="A13" s="24" t="s">
        <v>6</v>
      </c>
      <c r="B13" s="445">
        <v>0.11</v>
      </c>
      <c r="C13" s="446"/>
      <c r="D13" s="446"/>
      <c r="E13" s="447"/>
    </row>
    <row r="14" spans="1:5" ht="25" customHeight="1" x14ac:dyDescent="0.2">
      <c r="A14" s="24" t="s">
        <v>14</v>
      </c>
      <c r="B14" s="445">
        <v>0.112</v>
      </c>
      <c r="C14" s="446"/>
      <c r="D14" s="446"/>
      <c r="E14" s="447"/>
    </row>
    <row r="15" spans="1:5" ht="25" customHeight="1" x14ac:dyDescent="0.2">
      <c r="A15" s="24" t="s">
        <v>7</v>
      </c>
      <c r="B15" s="445">
        <v>0.115</v>
      </c>
      <c r="C15" s="446"/>
      <c r="D15" s="446"/>
      <c r="E15" s="447"/>
    </row>
    <row r="16" spans="1:5" ht="25" customHeight="1" thickBot="1" x14ac:dyDescent="0.25">
      <c r="A16" s="25" t="s">
        <v>13</v>
      </c>
      <c r="B16" s="460">
        <v>0.11799999999999999</v>
      </c>
      <c r="C16" s="461"/>
      <c r="D16" s="461"/>
      <c r="E16" s="462"/>
    </row>
    <row r="17" ht="25" customHeight="1" x14ac:dyDescent="0.2"/>
  </sheetData>
  <mergeCells count="12">
    <mergeCell ref="B10:E10"/>
    <mergeCell ref="A1:E1"/>
    <mergeCell ref="B2:E2"/>
    <mergeCell ref="B3:E3"/>
    <mergeCell ref="A8:E8"/>
    <mergeCell ref="B9:E9"/>
    <mergeCell ref="B16:E16"/>
    <mergeCell ref="B11:E11"/>
    <mergeCell ref="B12:E12"/>
    <mergeCell ref="B13:E13"/>
    <mergeCell ref="B14:E14"/>
    <mergeCell ref="B15:E15"/>
  </mergeCells>
  <pageMargins left="0.7" right="0.7" top="0.75" bottom="0.75" header="0.3" footer="0.3"/>
  <pageSetup paperSize="9" scale="5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Naziv tijela" prompt="Naziv tijela" xr:uid="{00000000-0002-0000-0C00-000000000000}">
          <x14:formula1>
            <xm:f>'/Users/robertnadzakovic/Downloads/C:\Users\sblazicko\Documents\Dječji proračun\Zaprimljena očitovanja\[Ministarstvo turizma.xlsx]List1'!#REF!</xm:f>
          </x14:formula1>
          <xm:sqref>B2:E2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111"/>
  <sheetViews>
    <sheetView workbookViewId="0">
      <selection activeCell="E66" activeCellId="3" sqref="E6 E19 E33 E66"/>
    </sheetView>
  </sheetViews>
  <sheetFormatPr baseColWidth="10" defaultColWidth="8.83203125" defaultRowHeight="15" x14ac:dyDescent="0.2"/>
  <cols>
    <col min="1" max="1" width="45.33203125" style="1" customWidth="1"/>
    <col min="2" max="2" width="35.6640625" style="1" customWidth="1"/>
    <col min="3" max="3" width="20.6640625" style="1" customWidth="1"/>
    <col min="4" max="4" width="26" style="1" customWidth="1"/>
    <col min="5" max="5" width="25.6640625" style="1" customWidth="1"/>
  </cols>
  <sheetData>
    <row r="1" spans="1:5" ht="19" x14ac:dyDescent="0.2">
      <c r="A1" s="522" t="s">
        <v>12</v>
      </c>
      <c r="B1" s="523"/>
      <c r="C1" s="523"/>
      <c r="D1" s="523"/>
      <c r="E1" s="524"/>
    </row>
    <row r="2" spans="1:5" ht="46" customHeight="1" x14ac:dyDescent="0.2">
      <c r="A2" s="28" t="s">
        <v>0</v>
      </c>
      <c r="B2" s="479" t="s">
        <v>76</v>
      </c>
      <c r="C2" s="480"/>
      <c r="D2" s="480"/>
      <c r="E2" s="481"/>
    </row>
    <row r="3" spans="1:5" s="20" customFormat="1" ht="20" customHeight="1" x14ac:dyDescent="0.2">
      <c r="A3" s="376"/>
      <c r="B3" s="377"/>
      <c r="C3" s="367"/>
      <c r="D3" s="367"/>
      <c r="E3" s="368"/>
    </row>
    <row r="4" spans="1:5" ht="40" customHeight="1" thickBot="1" x14ac:dyDescent="0.25">
      <c r="A4" s="25" t="s">
        <v>1</v>
      </c>
      <c r="B4" s="562" t="s">
        <v>1239</v>
      </c>
      <c r="C4" s="563"/>
      <c r="D4" s="563"/>
      <c r="E4" s="564"/>
    </row>
    <row r="5" spans="1:5" ht="40" customHeight="1" x14ac:dyDescent="0.2">
      <c r="A5" s="29" t="s">
        <v>3</v>
      </c>
      <c r="B5" s="30" t="s">
        <v>2</v>
      </c>
      <c r="C5" s="39" t="s">
        <v>36</v>
      </c>
      <c r="D5" s="39" t="s">
        <v>37</v>
      </c>
      <c r="E5" s="40" t="s">
        <v>38</v>
      </c>
    </row>
    <row r="6" spans="1:5" ht="40" customHeight="1" thickBot="1" x14ac:dyDescent="0.25">
      <c r="A6" s="31" t="s">
        <v>77</v>
      </c>
      <c r="B6" s="19" t="s">
        <v>78</v>
      </c>
      <c r="C6" s="49">
        <v>360000</v>
      </c>
      <c r="D6" s="49">
        <v>380000</v>
      </c>
      <c r="E6" s="54">
        <v>398000</v>
      </c>
    </row>
    <row r="7" spans="1:5" ht="17" customHeight="1" x14ac:dyDescent="0.2">
      <c r="A7" s="463" t="s">
        <v>4</v>
      </c>
      <c r="B7" s="464"/>
      <c r="C7" s="464"/>
      <c r="D7" s="464"/>
      <c r="E7" s="465"/>
    </row>
    <row r="8" spans="1:5" ht="29" x14ac:dyDescent="0.2">
      <c r="A8" s="23" t="s">
        <v>8</v>
      </c>
      <c r="B8" s="467" t="s">
        <v>79</v>
      </c>
      <c r="C8" s="467"/>
      <c r="D8" s="467"/>
      <c r="E8" s="468"/>
    </row>
    <row r="9" spans="1:5" ht="81.75" customHeight="1" x14ac:dyDescent="0.2">
      <c r="A9" s="23" t="s">
        <v>10</v>
      </c>
      <c r="B9" s="473" t="s">
        <v>1236</v>
      </c>
      <c r="C9" s="474"/>
      <c r="D9" s="474"/>
      <c r="E9" s="475"/>
    </row>
    <row r="10" spans="1:5" ht="33" customHeight="1" x14ac:dyDescent="0.2">
      <c r="A10" s="36" t="s">
        <v>9</v>
      </c>
      <c r="B10" s="454" t="s">
        <v>80</v>
      </c>
      <c r="C10" s="472"/>
      <c r="D10" s="472"/>
      <c r="E10" s="455"/>
    </row>
    <row r="11" spans="1:5" ht="25" customHeight="1" x14ac:dyDescent="0.2">
      <c r="A11" s="24" t="s">
        <v>5</v>
      </c>
      <c r="B11" s="445" t="s">
        <v>26</v>
      </c>
      <c r="C11" s="446"/>
      <c r="D11" s="446"/>
      <c r="E11" s="447"/>
    </row>
    <row r="12" spans="1:5" ht="25" customHeight="1" x14ac:dyDescent="0.2">
      <c r="A12" s="24" t="s">
        <v>6</v>
      </c>
      <c r="B12" s="445">
        <v>36</v>
      </c>
      <c r="C12" s="446"/>
      <c r="D12" s="446"/>
      <c r="E12" s="447"/>
    </row>
    <row r="13" spans="1:5" ht="25" customHeight="1" x14ac:dyDescent="0.2">
      <c r="A13" s="24" t="s">
        <v>14</v>
      </c>
      <c r="B13" s="445">
        <v>36</v>
      </c>
      <c r="C13" s="446"/>
      <c r="D13" s="446"/>
      <c r="E13" s="447"/>
    </row>
    <row r="14" spans="1:5" ht="25" customHeight="1" x14ac:dyDescent="0.2">
      <c r="A14" s="24" t="s">
        <v>7</v>
      </c>
      <c r="B14" s="445">
        <v>38</v>
      </c>
      <c r="C14" s="446"/>
      <c r="D14" s="446"/>
      <c r="E14" s="447"/>
    </row>
    <row r="15" spans="1:5" ht="25" customHeight="1" thickBot="1" x14ac:dyDescent="0.25">
      <c r="A15" s="25" t="s">
        <v>13</v>
      </c>
      <c r="B15" s="460">
        <v>40</v>
      </c>
      <c r="C15" s="461"/>
      <c r="D15" s="461"/>
      <c r="E15" s="462"/>
    </row>
    <row r="16" spans="1:5" ht="25" customHeight="1" thickBot="1" x14ac:dyDescent="0.25"/>
    <row r="17" spans="1:5" ht="40" customHeight="1" thickBot="1" x14ac:dyDescent="0.25">
      <c r="A17" s="116" t="s">
        <v>1</v>
      </c>
      <c r="B17" s="551" t="s">
        <v>1238</v>
      </c>
      <c r="C17" s="552"/>
      <c r="D17" s="552"/>
      <c r="E17" s="553"/>
    </row>
    <row r="18" spans="1:5" ht="40" customHeight="1" x14ac:dyDescent="0.2">
      <c r="A18" s="267" t="s">
        <v>3</v>
      </c>
      <c r="B18" s="268" t="s">
        <v>2</v>
      </c>
      <c r="C18" s="39" t="s">
        <v>36</v>
      </c>
      <c r="D18" s="39" t="s">
        <v>37</v>
      </c>
      <c r="E18" s="40" t="s">
        <v>38</v>
      </c>
    </row>
    <row r="19" spans="1:5" ht="40" customHeight="1" thickBot="1" x14ac:dyDescent="0.25">
      <c r="A19" s="269" t="s">
        <v>81</v>
      </c>
      <c r="B19" s="277" t="s">
        <v>82</v>
      </c>
      <c r="C19" s="270">
        <v>10000</v>
      </c>
      <c r="D19" s="270">
        <v>10000</v>
      </c>
      <c r="E19" s="55">
        <v>10000</v>
      </c>
    </row>
    <row r="20" spans="1:5" ht="17" customHeight="1" x14ac:dyDescent="0.2">
      <c r="A20" s="463" t="s">
        <v>4</v>
      </c>
      <c r="B20" s="464"/>
      <c r="C20" s="464"/>
      <c r="D20" s="464"/>
      <c r="E20" s="465"/>
    </row>
    <row r="21" spans="1:5" ht="29" x14ac:dyDescent="0.2">
      <c r="A21" s="264" t="s">
        <v>8</v>
      </c>
      <c r="B21" s="467" t="s">
        <v>842</v>
      </c>
      <c r="C21" s="467"/>
      <c r="D21" s="467"/>
      <c r="E21" s="468"/>
    </row>
    <row r="22" spans="1:5" ht="66.75" customHeight="1" x14ac:dyDescent="0.2">
      <c r="A22" s="264" t="s">
        <v>10</v>
      </c>
      <c r="B22" s="469" t="s">
        <v>87</v>
      </c>
      <c r="C22" s="469"/>
      <c r="D22" s="469"/>
      <c r="E22" s="506"/>
    </row>
    <row r="23" spans="1:5" ht="25" customHeight="1" x14ac:dyDescent="0.2">
      <c r="A23" s="476" t="s">
        <v>9</v>
      </c>
      <c r="B23" s="454" t="s">
        <v>84</v>
      </c>
      <c r="C23" s="472"/>
      <c r="D23" s="472"/>
      <c r="E23" s="455"/>
    </row>
    <row r="24" spans="1:5" ht="25" customHeight="1" x14ac:dyDescent="0.2">
      <c r="A24" s="477"/>
      <c r="B24" s="454" t="s">
        <v>85</v>
      </c>
      <c r="C24" s="472"/>
      <c r="D24" s="472"/>
      <c r="E24" s="455"/>
    </row>
    <row r="25" spans="1:5" ht="25" customHeight="1" x14ac:dyDescent="0.2">
      <c r="A25" s="265" t="s">
        <v>5</v>
      </c>
      <c r="B25" s="445" t="s">
        <v>86</v>
      </c>
      <c r="C25" s="446"/>
      <c r="D25" s="446"/>
      <c r="E25" s="447"/>
    </row>
    <row r="26" spans="1:5" ht="25" customHeight="1" x14ac:dyDescent="0.2">
      <c r="A26" s="265" t="s">
        <v>6</v>
      </c>
      <c r="B26" s="445">
        <v>32</v>
      </c>
      <c r="C26" s="446"/>
      <c r="D26" s="446"/>
      <c r="E26" s="447"/>
    </row>
    <row r="27" spans="1:5" ht="25" customHeight="1" x14ac:dyDescent="0.2">
      <c r="A27" s="265" t="s">
        <v>14</v>
      </c>
      <c r="B27" s="445">
        <v>30</v>
      </c>
      <c r="C27" s="446"/>
      <c r="D27" s="446"/>
      <c r="E27" s="447"/>
    </row>
    <row r="28" spans="1:5" ht="25" customHeight="1" x14ac:dyDescent="0.2">
      <c r="A28" s="265" t="s">
        <v>7</v>
      </c>
      <c r="B28" s="445">
        <v>30</v>
      </c>
      <c r="C28" s="446"/>
      <c r="D28" s="446"/>
      <c r="E28" s="447"/>
    </row>
    <row r="29" spans="1:5" ht="25" customHeight="1" thickBot="1" x14ac:dyDescent="0.25">
      <c r="A29" s="266" t="s">
        <v>13</v>
      </c>
      <c r="B29" s="460">
        <v>30</v>
      </c>
      <c r="C29" s="461"/>
      <c r="D29" s="461"/>
      <c r="E29" s="462"/>
    </row>
    <row r="30" spans="1:5" ht="25" customHeight="1" thickBot="1" x14ac:dyDescent="0.25"/>
    <row r="31" spans="1:5" ht="40" customHeight="1" thickBot="1" x14ac:dyDescent="0.25">
      <c r="A31" s="116" t="s">
        <v>1</v>
      </c>
      <c r="B31" s="551" t="s">
        <v>1237</v>
      </c>
      <c r="C31" s="552"/>
      <c r="D31" s="552"/>
      <c r="E31" s="553"/>
    </row>
    <row r="32" spans="1:5" ht="40" customHeight="1" x14ac:dyDescent="0.2">
      <c r="A32" s="29" t="s">
        <v>3</v>
      </c>
      <c r="B32" s="30" t="s">
        <v>2</v>
      </c>
      <c r="C32" s="39" t="s">
        <v>36</v>
      </c>
      <c r="D32" s="39" t="s">
        <v>37</v>
      </c>
      <c r="E32" s="40" t="s">
        <v>38</v>
      </c>
    </row>
    <row r="33" spans="1:11" ht="40" customHeight="1" thickBot="1" x14ac:dyDescent="0.25">
      <c r="A33" s="31" t="s">
        <v>77</v>
      </c>
      <c r="B33" s="19" t="s">
        <v>78</v>
      </c>
      <c r="C33" s="18">
        <v>267000</v>
      </c>
      <c r="D33" s="18">
        <v>25000</v>
      </c>
      <c r="E33" s="55">
        <v>25000</v>
      </c>
    </row>
    <row r="34" spans="1:11" ht="17" customHeight="1" x14ac:dyDescent="0.2">
      <c r="A34" s="463" t="s">
        <v>4</v>
      </c>
      <c r="B34" s="464"/>
      <c r="C34" s="464"/>
      <c r="D34" s="464"/>
      <c r="E34" s="465"/>
    </row>
    <row r="35" spans="1:11" ht="29" x14ac:dyDescent="0.2">
      <c r="A35" s="23" t="s">
        <v>8</v>
      </c>
      <c r="B35" s="445" t="s">
        <v>83</v>
      </c>
      <c r="C35" s="446"/>
      <c r="D35" s="446"/>
      <c r="E35" s="447"/>
    </row>
    <row r="36" spans="1:11" ht="63" customHeight="1" x14ac:dyDescent="0.2">
      <c r="A36" s="23" t="s">
        <v>10</v>
      </c>
      <c r="B36" s="473" t="s">
        <v>843</v>
      </c>
      <c r="C36" s="474"/>
      <c r="D36" s="474"/>
      <c r="E36" s="475"/>
    </row>
    <row r="37" spans="1:11" ht="25" customHeight="1" x14ac:dyDescent="0.2">
      <c r="A37" s="476" t="s">
        <v>9</v>
      </c>
      <c r="B37" s="454" t="s">
        <v>84</v>
      </c>
      <c r="C37" s="472"/>
      <c r="D37" s="472"/>
      <c r="E37" s="455"/>
    </row>
    <row r="38" spans="1:11" ht="25" customHeight="1" x14ac:dyDescent="0.2">
      <c r="A38" s="477"/>
      <c r="B38" s="454" t="s">
        <v>85</v>
      </c>
      <c r="C38" s="472"/>
      <c r="D38" s="472"/>
      <c r="E38" s="455"/>
    </row>
    <row r="39" spans="1:11" ht="25" customHeight="1" x14ac:dyDescent="0.2">
      <c r="A39" s="24" t="s">
        <v>5</v>
      </c>
      <c r="B39" s="445" t="s">
        <v>86</v>
      </c>
      <c r="C39" s="446"/>
      <c r="D39" s="446"/>
      <c r="E39" s="447"/>
    </row>
    <row r="40" spans="1:11" ht="25" customHeight="1" x14ac:dyDescent="0.2">
      <c r="A40" s="24" t="s">
        <v>6</v>
      </c>
      <c r="B40" s="445">
        <v>0</v>
      </c>
      <c r="C40" s="446"/>
      <c r="D40" s="446"/>
      <c r="E40" s="447"/>
    </row>
    <row r="41" spans="1:11" ht="25" customHeight="1" x14ac:dyDescent="0.2">
      <c r="A41" s="24" t="s">
        <v>14</v>
      </c>
      <c r="B41" s="445">
        <v>30</v>
      </c>
      <c r="C41" s="446"/>
      <c r="D41" s="446"/>
      <c r="E41" s="447"/>
    </row>
    <row r="42" spans="1:11" ht="25" customHeight="1" x14ac:dyDescent="0.2">
      <c r="A42" s="24" t="s">
        <v>7</v>
      </c>
      <c r="B42" s="445">
        <v>30</v>
      </c>
      <c r="C42" s="446"/>
      <c r="D42" s="446"/>
      <c r="E42" s="447"/>
    </row>
    <row r="43" spans="1:11" ht="25" customHeight="1" thickBot="1" x14ac:dyDescent="0.25">
      <c r="A43" s="25" t="s">
        <v>13</v>
      </c>
      <c r="B43" s="460">
        <v>30</v>
      </c>
      <c r="C43" s="461"/>
      <c r="D43" s="461"/>
      <c r="E43" s="462"/>
    </row>
    <row r="44" spans="1:11" ht="16" x14ac:dyDescent="0.2">
      <c r="A44" s="463"/>
      <c r="B44" s="464"/>
      <c r="C44" s="464"/>
      <c r="D44" s="464"/>
      <c r="E44" s="465"/>
    </row>
    <row r="45" spans="1:11" ht="30" customHeight="1" x14ac:dyDescent="0.2">
      <c r="A45" s="23" t="s">
        <v>8</v>
      </c>
      <c r="B45" s="467" t="s">
        <v>88</v>
      </c>
      <c r="C45" s="467"/>
      <c r="D45" s="467"/>
      <c r="E45" s="468"/>
    </row>
    <row r="46" spans="1:11" ht="153.75" customHeight="1" x14ac:dyDescent="0.2">
      <c r="A46" s="23" t="s">
        <v>10</v>
      </c>
      <c r="B46" s="469" t="s">
        <v>96</v>
      </c>
      <c r="C46" s="469"/>
      <c r="D46" s="469"/>
      <c r="E46" s="506"/>
      <c r="K46" s="56"/>
    </row>
    <row r="47" spans="1:11" ht="25" customHeight="1" x14ac:dyDescent="0.2">
      <c r="A47" s="476" t="s">
        <v>9</v>
      </c>
      <c r="B47" s="454" t="s">
        <v>89</v>
      </c>
      <c r="C47" s="472"/>
      <c r="D47" s="472"/>
      <c r="E47" s="455"/>
    </row>
    <row r="48" spans="1:11" ht="25" customHeight="1" x14ac:dyDescent="0.2">
      <c r="A48" s="477"/>
      <c r="B48" s="454" t="s">
        <v>90</v>
      </c>
      <c r="C48" s="472"/>
      <c r="D48" s="472"/>
      <c r="E48" s="455"/>
    </row>
    <row r="49" spans="1:5" ht="25" customHeight="1" x14ac:dyDescent="0.2">
      <c r="A49" s="24" t="s">
        <v>5</v>
      </c>
      <c r="B49" s="445" t="s">
        <v>91</v>
      </c>
      <c r="C49" s="446"/>
      <c r="D49" s="446"/>
      <c r="E49" s="447"/>
    </row>
    <row r="50" spans="1:5" ht="25" customHeight="1" x14ac:dyDescent="0.2">
      <c r="A50" s="24" t="s">
        <v>6</v>
      </c>
      <c r="B50" s="445">
        <v>0</v>
      </c>
      <c r="C50" s="446"/>
      <c r="D50" s="446"/>
      <c r="E50" s="447"/>
    </row>
    <row r="51" spans="1:5" ht="25" customHeight="1" x14ac:dyDescent="0.2">
      <c r="A51" s="24" t="s">
        <v>14</v>
      </c>
      <c r="B51" s="445">
        <v>7</v>
      </c>
      <c r="C51" s="446"/>
      <c r="D51" s="446"/>
      <c r="E51" s="447"/>
    </row>
    <row r="52" spans="1:5" ht="25" customHeight="1" x14ac:dyDescent="0.2">
      <c r="A52" s="24" t="s">
        <v>7</v>
      </c>
      <c r="B52" s="445">
        <v>7</v>
      </c>
      <c r="C52" s="446"/>
      <c r="D52" s="446"/>
      <c r="E52" s="447"/>
    </row>
    <row r="53" spans="1:5" ht="25" customHeight="1" thickBot="1" x14ac:dyDescent="0.25">
      <c r="A53" s="25" t="s">
        <v>13</v>
      </c>
      <c r="B53" s="460">
        <v>7</v>
      </c>
      <c r="C53" s="461"/>
      <c r="D53" s="461"/>
      <c r="E53" s="462"/>
    </row>
    <row r="54" spans="1:5" ht="16" x14ac:dyDescent="0.2">
      <c r="A54" s="463"/>
      <c r="B54" s="464"/>
      <c r="C54" s="464"/>
      <c r="D54" s="464"/>
      <c r="E54" s="465"/>
    </row>
    <row r="55" spans="1:5" ht="29" x14ac:dyDescent="0.2">
      <c r="A55" s="23" t="s">
        <v>8</v>
      </c>
      <c r="B55" s="467" t="s">
        <v>92</v>
      </c>
      <c r="C55" s="467"/>
      <c r="D55" s="467"/>
      <c r="E55" s="468"/>
    </row>
    <row r="56" spans="1:5" ht="58" x14ac:dyDescent="0.2">
      <c r="A56" s="23" t="s">
        <v>10</v>
      </c>
      <c r="B56" s="466" t="s">
        <v>93</v>
      </c>
      <c r="C56" s="466"/>
      <c r="D56" s="466"/>
      <c r="E56" s="498"/>
    </row>
    <row r="57" spans="1:5" ht="25" customHeight="1" x14ac:dyDescent="0.2">
      <c r="A57" s="36" t="s">
        <v>9</v>
      </c>
      <c r="B57" s="454" t="s">
        <v>94</v>
      </c>
      <c r="C57" s="472"/>
      <c r="D57" s="472"/>
      <c r="E57" s="455"/>
    </row>
    <row r="58" spans="1:5" ht="25" customHeight="1" x14ac:dyDescent="0.2">
      <c r="A58" s="24" t="s">
        <v>5</v>
      </c>
      <c r="B58" s="445" t="s">
        <v>95</v>
      </c>
      <c r="C58" s="446"/>
      <c r="D58" s="446"/>
      <c r="E58" s="447"/>
    </row>
    <row r="59" spans="1:5" ht="25" customHeight="1" x14ac:dyDescent="0.2">
      <c r="A59" s="24" t="s">
        <v>6</v>
      </c>
      <c r="B59" s="445">
        <v>0</v>
      </c>
      <c r="C59" s="446"/>
      <c r="D59" s="446"/>
      <c r="E59" s="447"/>
    </row>
    <row r="60" spans="1:5" ht="25" customHeight="1" x14ac:dyDescent="0.2">
      <c r="A60" s="24" t="s">
        <v>14</v>
      </c>
      <c r="B60" s="445">
        <v>1</v>
      </c>
      <c r="C60" s="446"/>
      <c r="D60" s="446"/>
      <c r="E60" s="447"/>
    </row>
    <row r="61" spans="1:5" ht="25" customHeight="1" x14ac:dyDescent="0.2">
      <c r="A61" s="24" t="s">
        <v>7</v>
      </c>
      <c r="B61" s="445">
        <v>2</v>
      </c>
      <c r="C61" s="446"/>
      <c r="D61" s="446"/>
      <c r="E61" s="447"/>
    </row>
    <row r="62" spans="1:5" ht="25" customHeight="1" thickBot="1" x14ac:dyDescent="0.25">
      <c r="A62" s="25" t="s">
        <v>13</v>
      </c>
      <c r="B62" s="460">
        <v>3</v>
      </c>
      <c r="C62" s="461"/>
      <c r="D62" s="461"/>
      <c r="E62" s="462"/>
    </row>
    <row r="63" spans="1:5" ht="25" customHeight="1" thickBot="1" x14ac:dyDescent="0.25"/>
    <row r="64" spans="1:5" ht="40" customHeight="1" thickBot="1" x14ac:dyDescent="0.25">
      <c r="A64" s="116" t="s">
        <v>1</v>
      </c>
      <c r="B64" s="682" t="s">
        <v>97</v>
      </c>
      <c r="C64" s="552"/>
      <c r="D64" s="552"/>
      <c r="E64" s="553"/>
    </row>
    <row r="65" spans="1:5" ht="40" customHeight="1" x14ac:dyDescent="0.2">
      <c r="A65" s="29" t="s">
        <v>3</v>
      </c>
      <c r="B65" s="30" t="s">
        <v>2</v>
      </c>
      <c r="C65" s="39" t="s">
        <v>36</v>
      </c>
      <c r="D65" s="39" t="s">
        <v>37</v>
      </c>
      <c r="E65" s="40" t="s">
        <v>38</v>
      </c>
    </row>
    <row r="66" spans="1:5" ht="40" customHeight="1" thickBot="1" x14ac:dyDescent="0.25">
      <c r="A66" s="31" t="s">
        <v>77</v>
      </c>
      <c r="B66" s="19" t="s">
        <v>78</v>
      </c>
      <c r="C66" s="18">
        <v>425270.31</v>
      </c>
      <c r="D66" s="18">
        <v>1311700</v>
      </c>
      <c r="E66" s="34">
        <v>0</v>
      </c>
    </row>
    <row r="67" spans="1:5" ht="17" customHeight="1" x14ac:dyDescent="0.2">
      <c r="A67" s="463" t="s">
        <v>4</v>
      </c>
      <c r="B67" s="464"/>
      <c r="C67" s="464"/>
      <c r="D67" s="464"/>
      <c r="E67" s="465"/>
    </row>
    <row r="68" spans="1:5" ht="29" x14ac:dyDescent="0.2">
      <c r="A68" s="23" t="s">
        <v>8</v>
      </c>
      <c r="B68" s="467" t="s">
        <v>98</v>
      </c>
      <c r="C68" s="467"/>
      <c r="D68" s="467"/>
      <c r="E68" s="468"/>
    </row>
    <row r="69" spans="1:5" ht="58" x14ac:dyDescent="0.2">
      <c r="A69" s="23" t="s">
        <v>10</v>
      </c>
      <c r="B69" s="467" t="s">
        <v>99</v>
      </c>
      <c r="C69" s="467"/>
      <c r="D69" s="467"/>
      <c r="E69" s="468"/>
    </row>
    <row r="70" spans="1:5" ht="30" customHeight="1" x14ac:dyDescent="0.2">
      <c r="A70" s="36" t="s">
        <v>9</v>
      </c>
      <c r="B70" s="445" t="s">
        <v>100</v>
      </c>
      <c r="C70" s="446"/>
      <c r="D70" s="446"/>
      <c r="E70" s="447"/>
    </row>
    <row r="71" spans="1:5" ht="25" customHeight="1" x14ac:dyDescent="0.2">
      <c r="A71" s="24" t="s">
        <v>5</v>
      </c>
      <c r="B71" s="445" t="s">
        <v>101</v>
      </c>
      <c r="C71" s="446"/>
      <c r="D71" s="446"/>
      <c r="E71" s="447"/>
    </row>
    <row r="72" spans="1:5" ht="25" customHeight="1" x14ac:dyDescent="0.2">
      <c r="A72" s="24" t="s">
        <v>6</v>
      </c>
      <c r="B72" s="445">
        <v>0</v>
      </c>
      <c r="C72" s="446"/>
      <c r="D72" s="446"/>
      <c r="E72" s="447"/>
    </row>
    <row r="73" spans="1:5" ht="25" customHeight="1" x14ac:dyDescent="0.2">
      <c r="A73" s="24" t="s">
        <v>14</v>
      </c>
      <c r="B73" s="445">
        <v>1</v>
      </c>
      <c r="C73" s="446"/>
      <c r="D73" s="446"/>
      <c r="E73" s="447"/>
    </row>
    <row r="74" spans="1:5" ht="25" customHeight="1" x14ac:dyDescent="0.2">
      <c r="A74" s="24" t="s">
        <v>7</v>
      </c>
      <c r="B74" s="445" t="s">
        <v>115</v>
      </c>
      <c r="C74" s="446"/>
      <c r="D74" s="446"/>
      <c r="E74" s="447"/>
    </row>
    <row r="75" spans="1:5" ht="25" customHeight="1" thickBot="1" x14ac:dyDescent="0.25">
      <c r="A75" s="25" t="s">
        <v>13</v>
      </c>
      <c r="B75" s="460" t="s">
        <v>115</v>
      </c>
      <c r="C75" s="461"/>
      <c r="D75" s="461"/>
      <c r="E75" s="462"/>
    </row>
    <row r="76" spans="1:5" s="20" customFormat="1" ht="17" customHeight="1" x14ac:dyDescent="0.2">
      <c r="A76" s="463"/>
      <c r="B76" s="464"/>
      <c r="C76" s="464"/>
      <c r="D76" s="464"/>
      <c r="E76" s="465"/>
    </row>
    <row r="77" spans="1:5" ht="29" x14ac:dyDescent="0.2">
      <c r="A77" s="23" t="s">
        <v>8</v>
      </c>
      <c r="B77" s="467" t="s">
        <v>102</v>
      </c>
      <c r="C77" s="467"/>
      <c r="D77" s="467"/>
      <c r="E77" s="468"/>
    </row>
    <row r="78" spans="1:5" ht="58" x14ac:dyDescent="0.2">
      <c r="A78" s="23" t="s">
        <v>10</v>
      </c>
      <c r="B78" s="467" t="s">
        <v>103</v>
      </c>
      <c r="C78" s="467"/>
      <c r="D78" s="467"/>
      <c r="E78" s="468"/>
    </row>
    <row r="79" spans="1:5" ht="35.25" customHeight="1" x14ac:dyDescent="0.2">
      <c r="A79" s="36" t="s">
        <v>9</v>
      </c>
      <c r="B79" s="445" t="s">
        <v>104</v>
      </c>
      <c r="C79" s="446"/>
      <c r="D79" s="446"/>
      <c r="E79" s="447"/>
    </row>
    <row r="80" spans="1:5" ht="25" customHeight="1" x14ac:dyDescent="0.2">
      <c r="A80" s="24" t="s">
        <v>5</v>
      </c>
      <c r="B80" s="445" t="s">
        <v>101</v>
      </c>
      <c r="C80" s="446"/>
      <c r="D80" s="446"/>
      <c r="E80" s="447"/>
    </row>
    <row r="81" spans="1:5" ht="25" customHeight="1" x14ac:dyDescent="0.2">
      <c r="A81" s="24" t="s">
        <v>6</v>
      </c>
      <c r="B81" s="445">
        <v>0</v>
      </c>
      <c r="C81" s="446"/>
      <c r="D81" s="446"/>
      <c r="E81" s="447"/>
    </row>
    <row r="82" spans="1:5" ht="25" customHeight="1" x14ac:dyDescent="0.2">
      <c r="A82" s="24" t="s">
        <v>14</v>
      </c>
      <c r="B82" s="445">
        <v>1</v>
      </c>
      <c r="C82" s="446"/>
      <c r="D82" s="446"/>
      <c r="E82" s="447"/>
    </row>
    <row r="83" spans="1:5" ht="25" customHeight="1" x14ac:dyDescent="0.2">
      <c r="A83" s="24" t="s">
        <v>7</v>
      </c>
      <c r="B83" s="445" t="s">
        <v>115</v>
      </c>
      <c r="C83" s="446"/>
      <c r="D83" s="446"/>
      <c r="E83" s="447"/>
    </row>
    <row r="84" spans="1:5" ht="25" customHeight="1" thickBot="1" x14ac:dyDescent="0.25">
      <c r="A84" s="25" t="s">
        <v>13</v>
      </c>
      <c r="B84" s="460" t="s">
        <v>115</v>
      </c>
      <c r="C84" s="461"/>
      <c r="D84" s="461"/>
      <c r="E84" s="462"/>
    </row>
    <row r="85" spans="1:5" s="20" customFormat="1" ht="17" customHeight="1" x14ac:dyDescent="0.2">
      <c r="A85" s="463"/>
      <c r="B85" s="464"/>
      <c r="C85" s="464"/>
      <c r="D85" s="464"/>
      <c r="E85" s="465"/>
    </row>
    <row r="86" spans="1:5" ht="29" x14ac:dyDescent="0.2">
      <c r="A86" s="23" t="s">
        <v>8</v>
      </c>
      <c r="B86" s="467" t="s">
        <v>105</v>
      </c>
      <c r="C86" s="467"/>
      <c r="D86" s="467"/>
      <c r="E86" s="468"/>
    </row>
    <row r="87" spans="1:5" ht="58" x14ac:dyDescent="0.2">
      <c r="A87" s="23" t="s">
        <v>10</v>
      </c>
      <c r="B87" s="467" t="s">
        <v>106</v>
      </c>
      <c r="C87" s="467"/>
      <c r="D87" s="467"/>
      <c r="E87" s="468"/>
    </row>
    <row r="88" spans="1:5" ht="30" customHeight="1" x14ac:dyDescent="0.2">
      <c r="A88" s="36" t="s">
        <v>9</v>
      </c>
      <c r="B88" s="445" t="s">
        <v>107</v>
      </c>
      <c r="C88" s="446"/>
      <c r="D88" s="446"/>
      <c r="E88" s="447"/>
    </row>
    <row r="89" spans="1:5" ht="25" customHeight="1" x14ac:dyDescent="0.2">
      <c r="A89" s="24" t="s">
        <v>5</v>
      </c>
      <c r="B89" s="445" t="s">
        <v>101</v>
      </c>
      <c r="C89" s="446"/>
      <c r="D89" s="446"/>
      <c r="E89" s="447"/>
    </row>
    <row r="90" spans="1:5" ht="25" customHeight="1" x14ac:dyDescent="0.2">
      <c r="A90" s="24" t="s">
        <v>6</v>
      </c>
      <c r="B90" s="445">
        <v>0</v>
      </c>
      <c r="C90" s="446"/>
      <c r="D90" s="446"/>
      <c r="E90" s="447"/>
    </row>
    <row r="91" spans="1:5" ht="25" customHeight="1" x14ac:dyDescent="0.2">
      <c r="A91" s="24" t="s">
        <v>14</v>
      </c>
      <c r="B91" s="445">
        <v>0</v>
      </c>
      <c r="C91" s="446"/>
      <c r="D91" s="446"/>
      <c r="E91" s="447"/>
    </row>
    <row r="92" spans="1:5" ht="25" customHeight="1" x14ac:dyDescent="0.2">
      <c r="A92" s="24" t="s">
        <v>7</v>
      </c>
      <c r="B92" s="445">
        <v>1</v>
      </c>
      <c r="C92" s="446"/>
      <c r="D92" s="446"/>
      <c r="E92" s="447"/>
    </row>
    <row r="93" spans="1:5" ht="25" customHeight="1" thickBot="1" x14ac:dyDescent="0.25">
      <c r="A93" s="25" t="s">
        <v>13</v>
      </c>
      <c r="B93" s="460" t="s">
        <v>115</v>
      </c>
      <c r="C93" s="461"/>
      <c r="D93" s="461"/>
      <c r="E93" s="462"/>
    </row>
    <row r="94" spans="1:5" s="20" customFormat="1" ht="17" customHeight="1" x14ac:dyDescent="0.2">
      <c r="A94" s="463"/>
      <c r="B94" s="464"/>
      <c r="C94" s="464"/>
      <c r="D94" s="464"/>
      <c r="E94" s="465"/>
    </row>
    <row r="95" spans="1:5" ht="29" x14ac:dyDescent="0.2">
      <c r="A95" s="23" t="s">
        <v>8</v>
      </c>
      <c r="B95" s="467" t="s">
        <v>108</v>
      </c>
      <c r="C95" s="467"/>
      <c r="D95" s="467"/>
      <c r="E95" s="468"/>
    </row>
    <row r="96" spans="1:5" ht="58" x14ac:dyDescent="0.2">
      <c r="A96" s="23" t="s">
        <v>10</v>
      </c>
      <c r="B96" s="467" t="s">
        <v>109</v>
      </c>
      <c r="C96" s="467"/>
      <c r="D96" s="467"/>
      <c r="E96" s="468"/>
    </row>
    <row r="97" spans="1:5" ht="36.75" customHeight="1" x14ac:dyDescent="0.2">
      <c r="A97" s="36" t="s">
        <v>9</v>
      </c>
      <c r="B97" s="445" t="s">
        <v>110</v>
      </c>
      <c r="C97" s="446"/>
      <c r="D97" s="446"/>
      <c r="E97" s="447"/>
    </row>
    <row r="98" spans="1:5" ht="25" customHeight="1" x14ac:dyDescent="0.2">
      <c r="A98" s="24" t="s">
        <v>5</v>
      </c>
      <c r="B98" s="445" t="s">
        <v>17</v>
      </c>
      <c r="C98" s="446"/>
      <c r="D98" s="446"/>
      <c r="E98" s="447"/>
    </row>
    <row r="99" spans="1:5" ht="25" customHeight="1" x14ac:dyDescent="0.2">
      <c r="A99" s="24" t="s">
        <v>6</v>
      </c>
      <c r="B99" s="445">
        <v>0</v>
      </c>
      <c r="C99" s="446"/>
      <c r="D99" s="446"/>
      <c r="E99" s="447"/>
    </row>
    <row r="100" spans="1:5" ht="25" customHeight="1" x14ac:dyDescent="0.2">
      <c r="A100" s="24" t="s">
        <v>14</v>
      </c>
      <c r="B100" s="445">
        <v>7</v>
      </c>
      <c r="C100" s="446"/>
      <c r="D100" s="446"/>
      <c r="E100" s="447"/>
    </row>
    <row r="101" spans="1:5" ht="25" customHeight="1" x14ac:dyDescent="0.2">
      <c r="A101" s="24" t="s">
        <v>7</v>
      </c>
      <c r="B101" s="445" t="s">
        <v>115</v>
      </c>
      <c r="C101" s="446"/>
      <c r="D101" s="446"/>
      <c r="E101" s="447"/>
    </row>
    <row r="102" spans="1:5" ht="25" customHeight="1" thickBot="1" x14ac:dyDescent="0.25">
      <c r="A102" s="25" t="s">
        <v>13</v>
      </c>
      <c r="B102" s="460" t="s">
        <v>115</v>
      </c>
      <c r="C102" s="461"/>
      <c r="D102" s="461"/>
      <c r="E102" s="462"/>
    </row>
    <row r="103" spans="1:5" s="20" customFormat="1" ht="17" customHeight="1" x14ac:dyDescent="0.2">
      <c r="A103" s="463"/>
      <c r="B103" s="464"/>
      <c r="C103" s="464"/>
      <c r="D103" s="464"/>
      <c r="E103" s="465"/>
    </row>
    <row r="104" spans="1:5" ht="29" x14ac:dyDescent="0.2">
      <c r="A104" s="23" t="s">
        <v>8</v>
      </c>
      <c r="B104" s="467" t="s">
        <v>111</v>
      </c>
      <c r="C104" s="467"/>
      <c r="D104" s="467"/>
      <c r="E104" s="468"/>
    </row>
    <row r="105" spans="1:5" ht="58" x14ac:dyDescent="0.2">
      <c r="A105" s="23" t="s">
        <v>10</v>
      </c>
      <c r="B105" s="467" t="s">
        <v>112</v>
      </c>
      <c r="C105" s="467"/>
      <c r="D105" s="467"/>
      <c r="E105" s="468"/>
    </row>
    <row r="106" spans="1:5" ht="36" customHeight="1" x14ac:dyDescent="0.2">
      <c r="A106" s="36" t="s">
        <v>9</v>
      </c>
      <c r="B106" s="445" t="s">
        <v>113</v>
      </c>
      <c r="C106" s="446"/>
      <c r="D106" s="446"/>
      <c r="E106" s="447"/>
    </row>
    <row r="107" spans="1:5" ht="25" customHeight="1" x14ac:dyDescent="0.2">
      <c r="A107" s="24" t="s">
        <v>5</v>
      </c>
      <c r="B107" s="445" t="s">
        <v>114</v>
      </c>
      <c r="C107" s="446"/>
      <c r="D107" s="446"/>
      <c r="E107" s="447"/>
    </row>
    <row r="108" spans="1:5" ht="25" customHeight="1" x14ac:dyDescent="0.2">
      <c r="A108" s="24" t="s">
        <v>6</v>
      </c>
      <c r="B108" s="445">
        <v>0</v>
      </c>
      <c r="C108" s="446"/>
      <c r="D108" s="446"/>
      <c r="E108" s="447"/>
    </row>
    <row r="109" spans="1:5" ht="25" customHeight="1" x14ac:dyDescent="0.2">
      <c r="A109" s="24" t="s">
        <v>14</v>
      </c>
      <c r="B109" s="445">
        <v>0</v>
      </c>
      <c r="C109" s="446"/>
      <c r="D109" s="446"/>
      <c r="E109" s="447"/>
    </row>
    <row r="110" spans="1:5" ht="25" customHeight="1" x14ac:dyDescent="0.2">
      <c r="A110" s="24" t="s">
        <v>7</v>
      </c>
      <c r="B110" s="445" t="s">
        <v>978</v>
      </c>
      <c r="C110" s="446"/>
      <c r="D110" s="446"/>
      <c r="E110" s="447"/>
    </row>
    <row r="111" spans="1:5" ht="25" customHeight="1" thickBot="1" x14ac:dyDescent="0.25">
      <c r="A111" s="25" t="s">
        <v>13</v>
      </c>
      <c r="B111" s="460" t="s">
        <v>115</v>
      </c>
      <c r="C111" s="461"/>
      <c r="D111" s="461"/>
      <c r="E111" s="462"/>
    </row>
  </sheetData>
  <mergeCells count="102">
    <mergeCell ref="A1:E1"/>
    <mergeCell ref="B2:E2"/>
    <mergeCell ref="B4:E4"/>
    <mergeCell ref="A7:E7"/>
    <mergeCell ref="B8:E8"/>
    <mergeCell ref="B9:E9"/>
    <mergeCell ref="B15:E15"/>
    <mergeCell ref="B17:E17"/>
    <mergeCell ref="A20:E20"/>
    <mergeCell ref="B21:E21"/>
    <mergeCell ref="B10:E10"/>
    <mergeCell ref="B11:E11"/>
    <mergeCell ref="B12:E12"/>
    <mergeCell ref="B13:E13"/>
    <mergeCell ref="B14:E14"/>
    <mergeCell ref="B31:E31"/>
    <mergeCell ref="B27:E27"/>
    <mergeCell ref="B28:E28"/>
    <mergeCell ref="B29:E29"/>
    <mergeCell ref="B22:E22"/>
    <mergeCell ref="A23:A24"/>
    <mergeCell ref="B23:E23"/>
    <mergeCell ref="B24:E24"/>
    <mergeCell ref="B25:E25"/>
    <mergeCell ref="B26:E26"/>
    <mergeCell ref="A47:A48"/>
    <mergeCell ref="A54:E54"/>
    <mergeCell ref="B55:E55"/>
    <mergeCell ref="B56:E56"/>
    <mergeCell ref="B47:E47"/>
    <mergeCell ref="B48:E48"/>
    <mergeCell ref="B49:E49"/>
    <mergeCell ref="B50:E50"/>
    <mergeCell ref="A34:E34"/>
    <mergeCell ref="B35:E35"/>
    <mergeCell ref="B36:E36"/>
    <mergeCell ref="A37:A38"/>
    <mergeCell ref="A44:E44"/>
    <mergeCell ref="B45:E45"/>
    <mergeCell ref="B51:E51"/>
    <mergeCell ref="B52:E52"/>
    <mergeCell ref="B53:E53"/>
    <mergeCell ref="B37:E37"/>
    <mergeCell ref="B57:E57"/>
    <mergeCell ref="B58:E58"/>
    <mergeCell ref="B59:E59"/>
    <mergeCell ref="B38:E38"/>
    <mergeCell ref="B39:E39"/>
    <mergeCell ref="B40:E40"/>
    <mergeCell ref="B41:E41"/>
    <mergeCell ref="B42:E42"/>
    <mergeCell ref="B43:E43"/>
    <mergeCell ref="B46:E46"/>
    <mergeCell ref="B60:E60"/>
    <mergeCell ref="B61:E61"/>
    <mergeCell ref="B62:E62"/>
    <mergeCell ref="B64:E64"/>
    <mergeCell ref="B70:E70"/>
    <mergeCell ref="B71:E71"/>
    <mergeCell ref="B72:E72"/>
    <mergeCell ref="B73:E73"/>
    <mergeCell ref="B79:E79"/>
    <mergeCell ref="B80:E80"/>
    <mergeCell ref="B81:E81"/>
    <mergeCell ref="B82:E82"/>
    <mergeCell ref="B91:E91"/>
    <mergeCell ref="B92:E92"/>
    <mergeCell ref="B93:E93"/>
    <mergeCell ref="A94:E94"/>
    <mergeCell ref="A67:E67"/>
    <mergeCell ref="B68:E68"/>
    <mergeCell ref="B69:E69"/>
    <mergeCell ref="B77:E77"/>
    <mergeCell ref="B78:E78"/>
    <mergeCell ref="A76:E76"/>
    <mergeCell ref="B74:E74"/>
    <mergeCell ref="B75:E75"/>
    <mergeCell ref="B97:E97"/>
    <mergeCell ref="B98:E98"/>
    <mergeCell ref="B83:E83"/>
    <mergeCell ref="B84:E84"/>
    <mergeCell ref="A85:E85"/>
    <mergeCell ref="B88:E88"/>
    <mergeCell ref="B89:E89"/>
    <mergeCell ref="B90:E90"/>
    <mergeCell ref="B96:E96"/>
    <mergeCell ref="B86:E86"/>
    <mergeCell ref="B87:E87"/>
    <mergeCell ref="B95:E95"/>
    <mergeCell ref="B107:E107"/>
    <mergeCell ref="B108:E108"/>
    <mergeCell ref="B109:E109"/>
    <mergeCell ref="B110:E110"/>
    <mergeCell ref="B111:E111"/>
    <mergeCell ref="B99:E99"/>
    <mergeCell ref="B100:E100"/>
    <mergeCell ref="B101:E101"/>
    <mergeCell ref="B102:E102"/>
    <mergeCell ref="A103:E103"/>
    <mergeCell ref="B106:E106"/>
    <mergeCell ref="B104:E104"/>
    <mergeCell ref="B105:E105"/>
  </mergeCells>
  <dataValidations disablePrompts="1" count="1">
    <dataValidation type="list" allowBlank="1" showInputMessage="1" showErrorMessage="1" promptTitle="Naziv tijela" prompt="Naziv tijela" sqref="B2:E3" xr:uid="{00000000-0002-0000-0D00-000000000000}">
      <formula1>#REF!</formula1>
    </dataValidation>
  </dataValidations>
  <pageMargins left="0.7" right="0.7" top="0.75" bottom="0.75" header="0.3" footer="0.3"/>
  <pageSetup paperSize="9" scale="5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16"/>
  <sheetViews>
    <sheetView workbookViewId="0">
      <selection activeCell="C6" sqref="C6:E6"/>
    </sheetView>
  </sheetViews>
  <sheetFormatPr baseColWidth="10" defaultColWidth="31.33203125" defaultRowHeight="14" x14ac:dyDescent="0.15"/>
  <cols>
    <col min="1" max="1" width="45" style="1" customWidth="1"/>
    <col min="2" max="5" width="30.6640625" style="1" customWidth="1"/>
    <col min="6" max="16384" width="31.33203125" style="1"/>
  </cols>
  <sheetData>
    <row r="1" spans="1:5" ht="34.5" customHeight="1" x14ac:dyDescent="0.15">
      <c r="A1" s="522" t="s">
        <v>12</v>
      </c>
      <c r="B1" s="523"/>
      <c r="C1" s="523"/>
      <c r="D1" s="523"/>
      <c r="E1" s="524"/>
    </row>
    <row r="2" spans="1:5" ht="46" customHeight="1" x14ac:dyDescent="0.15">
      <c r="A2" s="6" t="s">
        <v>0</v>
      </c>
      <c r="B2" s="479" t="s">
        <v>11</v>
      </c>
      <c r="C2" s="480"/>
      <c r="D2" s="480"/>
      <c r="E2" s="481"/>
    </row>
    <row r="3" spans="1:5" ht="20" customHeight="1" thickBot="1" x14ac:dyDescent="0.2">
      <c r="A3" s="5" t="s">
        <v>1</v>
      </c>
      <c r="B3" s="460">
        <v>47422</v>
      </c>
      <c r="C3" s="461"/>
      <c r="D3" s="461"/>
      <c r="E3" s="462"/>
    </row>
    <row r="4" spans="1:5" ht="20" customHeight="1" thickBot="1" x14ac:dyDescent="0.2"/>
    <row r="5" spans="1:5" ht="40" customHeight="1" x14ac:dyDescent="0.15">
      <c r="A5" s="7" t="s">
        <v>3</v>
      </c>
      <c r="B5" s="8" t="s">
        <v>2</v>
      </c>
      <c r="C5" s="39" t="s">
        <v>36</v>
      </c>
      <c r="D5" s="39" t="s">
        <v>37</v>
      </c>
      <c r="E5" s="40" t="s">
        <v>38</v>
      </c>
    </row>
    <row r="6" spans="1:5" ht="61.5" customHeight="1" x14ac:dyDescent="0.15">
      <c r="A6" s="4" t="s">
        <v>15</v>
      </c>
      <c r="B6" s="9" t="s">
        <v>16</v>
      </c>
      <c r="C6" s="49">
        <v>1342911</v>
      </c>
      <c r="D6" s="49">
        <v>1754123</v>
      </c>
      <c r="E6" s="54">
        <v>580213</v>
      </c>
    </row>
    <row r="7" spans="1:5" s="2" customFormat="1" ht="20" customHeight="1" thickBot="1" x14ac:dyDescent="0.2">
      <c r="A7" s="3"/>
      <c r="B7" s="3"/>
      <c r="C7" s="3"/>
      <c r="D7" s="3"/>
      <c r="E7" s="3"/>
    </row>
    <row r="8" spans="1:5" ht="20" customHeight="1" x14ac:dyDescent="0.15">
      <c r="A8" s="463" t="s">
        <v>4</v>
      </c>
      <c r="B8" s="464"/>
      <c r="C8" s="464"/>
      <c r="D8" s="464"/>
      <c r="E8" s="465"/>
    </row>
    <row r="9" spans="1:5" ht="30" customHeight="1" x14ac:dyDescent="0.15">
      <c r="A9" s="23" t="s">
        <v>8</v>
      </c>
      <c r="B9" s="466" t="s">
        <v>18</v>
      </c>
      <c r="C9" s="466"/>
      <c r="D9" s="466"/>
      <c r="E9" s="498"/>
    </row>
    <row r="10" spans="1:5" ht="55.5" customHeight="1" x14ac:dyDescent="0.15">
      <c r="A10" s="23" t="s">
        <v>10</v>
      </c>
      <c r="B10" s="473" t="s">
        <v>1290</v>
      </c>
      <c r="C10" s="474"/>
      <c r="D10" s="474"/>
      <c r="E10" s="475"/>
    </row>
    <row r="11" spans="1:5" ht="64.5" customHeight="1" x14ac:dyDescent="0.15">
      <c r="A11" s="221" t="s">
        <v>9</v>
      </c>
      <c r="B11" s="222" t="s">
        <v>19</v>
      </c>
      <c r="C11" s="454" t="s">
        <v>21</v>
      </c>
      <c r="D11" s="534"/>
      <c r="E11" s="223" t="s">
        <v>20</v>
      </c>
    </row>
    <row r="12" spans="1:5" ht="25" customHeight="1" x14ac:dyDescent="0.15">
      <c r="A12" s="24" t="s">
        <v>5</v>
      </c>
      <c r="B12" s="222" t="s">
        <v>17</v>
      </c>
      <c r="C12" s="454" t="s">
        <v>17</v>
      </c>
      <c r="D12" s="534"/>
      <c r="E12" s="223" t="s">
        <v>17</v>
      </c>
    </row>
    <row r="13" spans="1:5" ht="25" customHeight="1" x14ac:dyDescent="0.15">
      <c r="A13" s="24" t="s">
        <v>6</v>
      </c>
      <c r="B13" s="222">
        <v>0</v>
      </c>
      <c r="C13" s="454">
        <v>0</v>
      </c>
      <c r="D13" s="534"/>
      <c r="E13" s="223">
        <v>0</v>
      </c>
    </row>
    <row r="14" spans="1:5" ht="25" customHeight="1" x14ac:dyDescent="0.15">
      <c r="A14" s="24" t="s">
        <v>14</v>
      </c>
      <c r="B14" s="222">
        <v>8</v>
      </c>
      <c r="C14" s="454">
        <v>3</v>
      </c>
      <c r="D14" s="534"/>
      <c r="E14" s="223">
        <v>55</v>
      </c>
    </row>
    <row r="15" spans="1:5" ht="25" customHeight="1" x14ac:dyDescent="0.15">
      <c r="A15" s="24" t="s">
        <v>7</v>
      </c>
      <c r="B15" s="222">
        <v>20</v>
      </c>
      <c r="C15" s="454">
        <v>10</v>
      </c>
      <c r="D15" s="534"/>
      <c r="E15" s="223">
        <v>171</v>
      </c>
    </row>
    <row r="16" spans="1:5" ht="25" customHeight="1" thickBot="1" x14ac:dyDescent="0.2">
      <c r="A16" s="25" t="s">
        <v>13</v>
      </c>
      <c r="B16" s="224">
        <v>14</v>
      </c>
      <c r="C16" s="518">
        <v>9</v>
      </c>
      <c r="D16" s="583"/>
      <c r="E16" s="225">
        <v>165</v>
      </c>
    </row>
  </sheetData>
  <mergeCells count="12">
    <mergeCell ref="C16:D16"/>
    <mergeCell ref="A1:E1"/>
    <mergeCell ref="B2:E2"/>
    <mergeCell ref="B3:E3"/>
    <mergeCell ref="A8:E8"/>
    <mergeCell ref="B9:E9"/>
    <mergeCell ref="B10:E10"/>
    <mergeCell ref="C11:D11"/>
    <mergeCell ref="C12:D12"/>
    <mergeCell ref="C13:D13"/>
    <mergeCell ref="C14:D14"/>
    <mergeCell ref="C15:D15"/>
  </mergeCells>
  <dataValidations count="1">
    <dataValidation type="list" allowBlank="1" showInputMessage="1" showErrorMessage="1" promptTitle="Naziv tijela" prompt="Naziv tijela" sqref="B2:E2" xr:uid="{00000000-0002-0000-0E00-000000000000}">
      <formula1>#REF!</formula1>
    </dataValidation>
  </dataValidations>
  <pageMargins left="0.7" right="0.7" top="0.75" bottom="0.75" header="0.3" footer="0.3"/>
  <pageSetup paperSize="9" scale="5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11"/>
  <sheetViews>
    <sheetView workbookViewId="0">
      <selection activeCell="C6" sqref="C6:E6"/>
    </sheetView>
  </sheetViews>
  <sheetFormatPr baseColWidth="10" defaultColWidth="8.83203125" defaultRowHeight="15" x14ac:dyDescent="0.2"/>
  <cols>
    <col min="1" max="1" width="45" customWidth="1"/>
    <col min="2" max="5" width="30.6640625" customWidth="1"/>
  </cols>
  <sheetData>
    <row r="1" spans="1:5" ht="34.5" customHeight="1" x14ac:dyDescent="0.2">
      <c r="A1" s="522" t="s">
        <v>12</v>
      </c>
      <c r="B1" s="523"/>
      <c r="C1" s="523"/>
      <c r="D1" s="523"/>
      <c r="E1" s="524"/>
    </row>
    <row r="2" spans="1:5" ht="49.5" customHeight="1" x14ac:dyDescent="0.2">
      <c r="A2" s="28" t="s">
        <v>0</v>
      </c>
      <c r="B2" s="467" t="s">
        <v>40</v>
      </c>
      <c r="C2" s="467"/>
      <c r="D2" s="467"/>
      <c r="E2" s="468"/>
    </row>
    <row r="3" spans="1:5" ht="20" customHeight="1" thickBot="1" x14ac:dyDescent="0.25">
      <c r="A3" s="25" t="s">
        <v>1</v>
      </c>
      <c r="B3" s="635">
        <v>23911</v>
      </c>
      <c r="C3" s="635"/>
      <c r="D3" s="635"/>
      <c r="E3" s="636"/>
    </row>
    <row r="4" spans="1:5" ht="15" customHeight="1" thickBot="1" x14ac:dyDescent="0.25">
      <c r="A4" s="21"/>
      <c r="B4" s="21"/>
      <c r="C4" s="20"/>
      <c r="D4" s="20"/>
      <c r="E4" s="20"/>
    </row>
    <row r="5" spans="1:5" ht="30" customHeight="1" x14ac:dyDescent="0.2">
      <c r="A5" s="29" t="s">
        <v>3</v>
      </c>
      <c r="B5" s="30" t="s">
        <v>2</v>
      </c>
      <c r="C5" s="39" t="s">
        <v>36</v>
      </c>
      <c r="D5" s="39" t="s">
        <v>37</v>
      </c>
      <c r="E5" s="40" t="s">
        <v>38</v>
      </c>
    </row>
    <row r="6" spans="1:5" ht="30" customHeight="1" x14ac:dyDescent="0.2">
      <c r="A6" s="24">
        <v>4011</v>
      </c>
      <c r="B6" s="37" t="s">
        <v>30</v>
      </c>
      <c r="C6" s="420">
        <v>1699690000</v>
      </c>
      <c r="D6" s="420">
        <v>1652650000</v>
      </c>
      <c r="E6" s="421">
        <v>1638650000</v>
      </c>
    </row>
    <row r="7" spans="1:5" ht="30" customHeight="1" thickBot="1" x14ac:dyDescent="0.25">
      <c r="A7" s="32" t="s">
        <v>31</v>
      </c>
      <c r="B7" s="26" t="s">
        <v>32</v>
      </c>
      <c r="C7" s="271">
        <v>1699690000</v>
      </c>
      <c r="D7" s="271">
        <v>1652650000</v>
      </c>
      <c r="E7" s="61">
        <v>1638650000</v>
      </c>
    </row>
    <row r="8" spans="1:5" ht="15" customHeight="1" thickBot="1" x14ac:dyDescent="0.25">
      <c r="A8" s="22"/>
      <c r="B8" s="22"/>
      <c r="C8" s="22"/>
      <c r="D8" s="22"/>
      <c r="E8" s="22"/>
    </row>
    <row r="9" spans="1:5" ht="15" customHeight="1" x14ac:dyDescent="0.2">
      <c r="A9" s="463" t="s">
        <v>4</v>
      </c>
      <c r="B9" s="464"/>
      <c r="C9" s="464"/>
      <c r="D9" s="464"/>
      <c r="E9" s="465"/>
    </row>
    <row r="10" spans="1:5" ht="29" x14ac:dyDescent="0.2">
      <c r="A10" s="264" t="s">
        <v>8</v>
      </c>
      <c r="B10" s="466" t="s">
        <v>1291</v>
      </c>
      <c r="C10" s="466"/>
      <c r="D10" s="466"/>
      <c r="E10" s="498"/>
    </row>
    <row r="11" spans="1:5" ht="141.75" customHeight="1" x14ac:dyDescent="0.2">
      <c r="A11" s="264" t="s">
        <v>10</v>
      </c>
      <c r="B11" s="473" t="s">
        <v>1293</v>
      </c>
      <c r="C11" s="474"/>
      <c r="D11" s="474"/>
      <c r="E11" s="475"/>
    </row>
  </sheetData>
  <mergeCells count="6">
    <mergeCell ref="B11:E11"/>
    <mergeCell ref="A1:E1"/>
    <mergeCell ref="B2:E2"/>
    <mergeCell ref="B3:E3"/>
    <mergeCell ref="A9:E9"/>
    <mergeCell ref="B10:E10"/>
  </mergeCells>
  <pageMargins left="0.7" right="0.7" top="0.75" bottom="0.75" header="0.3" footer="0.3"/>
  <pageSetup paperSize="9" scale="52"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40"/>
  <sheetViews>
    <sheetView zoomScaleNormal="100" workbookViewId="0">
      <selection activeCell="E30" activeCellId="2" sqref="E6 E18 E30"/>
    </sheetView>
  </sheetViews>
  <sheetFormatPr baseColWidth="10" defaultColWidth="8.83203125" defaultRowHeight="15" x14ac:dyDescent="0.2"/>
  <cols>
    <col min="1" max="1" width="45.33203125" style="1" customWidth="1"/>
    <col min="2" max="2" width="35.6640625" style="1" customWidth="1"/>
    <col min="3" max="3" width="20.6640625" style="1" customWidth="1"/>
    <col min="4" max="4" width="26" style="1" customWidth="1"/>
    <col min="5" max="5" width="25.6640625" style="1" customWidth="1"/>
  </cols>
  <sheetData>
    <row r="1" spans="1:5" ht="19" x14ac:dyDescent="0.2">
      <c r="A1" s="522" t="s">
        <v>12</v>
      </c>
      <c r="B1" s="523"/>
      <c r="C1" s="523"/>
      <c r="D1" s="523"/>
      <c r="E1" s="524"/>
    </row>
    <row r="2" spans="1:5" ht="45" x14ac:dyDescent="0.2">
      <c r="A2" s="28" t="s">
        <v>0</v>
      </c>
      <c r="B2" s="479" t="s">
        <v>132</v>
      </c>
      <c r="C2" s="480"/>
      <c r="D2" s="480"/>
      <c r="E2" s="481"/>
    </row>
    <row r="3" spans="1:5" s="64" customFormat="1" ht="30" customHeight="1" thickBot="1" x14ac:dyDescent="0.25">
      <c r="A3" s="25" t="s">
        <v>1</v>
      </c>
      <c r="B3" s="562" t="s">
        <v>1240</v>
      </c>
      <c r="C3" s="563"/>
      <c r="D3" s="563"/>
      <c r="E3" s="564"/>
    </row>
    <row r="4" spans="1:5" ht="25" customHeight="1" thickBot="1" x14ac:dyDescent="0.25"/>
    <row r="5" spans="1:5" s="20" customFormat="1" ht="40" customHeight="1" x14ac:dyDescent="0.2">
      <c r="A5" s="267" t="s">
        <v>3</v>
      </c>
      <c r="B5" s="268" t="s">
        <v>2</v>
      </c>
      <c r="C5" s="39" t="s">
        <v>163</v>
      </c>
      <c r="D5" s="39" t="s">
        <v>37</v>
      </c>
      <c r="E5" s="40" t="s">
        <v>38</v>
      </c>
    </row>
    <row r="6" spans="1:5" s="20" customFormat="1" ht="61" thickBot="1" x14ac:dyDescent="0.25">
      <c r="A6" s="269" t="s">
        <v>133</v>
      </c>
      <c r="B6" s="290" t="s">
        <v>1288</v>
      </c>
      <c r="C6" s="270">
        <v>294919.03999999998</v>
      </c>
      <c r="D6" s="270">
        <v>260322.85</v>
      </c>
      <c r="E6" s="55">
        <v>294164.82</v>
      </c>
    </row>
    <row r="7" spans="1:5" ht="17" customHeight="1" x14ac:dyDescent="0.2">
      <c r="A7" s="463" t="s">
        <v>4</v>
      </c>
      <c r="B7" s="464"/>
      <c r="C7" s="464"/>
      <c r="D7" s="464"/>
      <c r="E7" s="465"/>
    </row>
    <row r="8" spans="1:5" ht="59.25" customHeight="1" x14ac:dyDescent="0.2">
      <c r="A8" s="23" t="s">
        <v>8</v>
      </c>
      <c r="B8" s="466" t="s">
        <v>873</v>
      </c>
      <c r="C8" s="466"/>
      <c r="D8" s="466"/>
      <c r="E8" s="498"/>
    </row>
    <row r="9" spans="1:5" ht="138.75" customHeight="1" x14ac:dyDescent="0.2">
      <c r="A9" s="23" t="s">
        <v>10</v>
      </c>
      <c r="B9" s="473" t="s">
        <v>1289</v>
      </c>
      <c r="C9" s="474"/>
      <c r="D9" s="474"/>
      <c r="E9" s="683"/>
    </row>
    <row r="10" spans="1:5" ht="51.75" customHeight="1" x14ac:dyDescent="0.2">
      <c r="A10" s="48" t="s">
        <v>9</v>
      </c>
      <c r="B10" s="45" t="s">
        <v>137</v>
      </c>
      <c r="C10" s="45" t="s">
        <v>138</v>
      </c>
      <c r="D10" s="45" t="s">
        <v>139</v>
      </c>
      <c r="E10" s="45" t="s">
        <v>140</v>
      </c>
    </row>
    <row r="11" spans="1:5" ht="72.75" customHeight="1" x14ac:dyDescent="0.2">
      <c r="A11" s="24" t="s">
        <v>5</v>
      </c>
      <c r="B11" s="45" t="s">
        <v>141</v>
      </c>
      <c r="C11" s="45" t="s">
        <v>142</v>
      </c>
      <c r="D11" s="45" t="s">
        <v>143</v>
      </c>
      <c r="E11" s="45" t="s">
        <v>144</v>
      </c>
    </row>
    <row r="12" spans="1:5" ht="43" customHeight="1" x14ac:dyDescent="0.2">
      <c r="A12" s="24" t="s">
        <v>6</v>
      </c>
      <c r="B12" s="62">
        <v>0.89</v>
      </c>
      <c r="C12" s="46">
        <v>0</v>
      </c>
      <c r="D12" s="46">
        <v>0</v>
      </c>
      <c r="E12" s="46" t="s">
        <v>145</v>
      </c>
    </row>
    <row r="13" spans="1:5" ht="43" customHeight="1" x14ac:dyDescent="0.2">
      <c r="A13" s="24" t="s">
        <v>14</v>
      </c>
      <c r="B13" s="46" t="s">
        <v>146</v>
      </c>
      <c r="C13" s="45" t="s">
        <v>147</v>
      </c>
      <c r="D13" s="46" t="s">
        <v>148</v>
      </c>
      <c r="E13" s="46" t="s">
        <v>149</v>
      </c>
    </row>
    <row r="14" spans="1:5" ht="43" customHeight="1" x14ac:dyDescent="0.2">
      <c r="A14" s="24" t="s">
        <v>7</v>
      </c>
      <c r="B14" s="219" t="s">
        <v>146</v>
      </c>
      <c r="C14" s="219">
        <v>3</v>
      </c>
      <c r="D14" s="46" t="s">
        <v>150</v>
      </c>
      <c r="E14" s="46" t="s">
        <v>149</v>
      </c>
    </row>
    <row r="15" spans="1:5" ht="43" customHeight="1" thickBot="1" x14ac:dyDescent="0.25">
      <c r="A15" s="25" t="s">
        <v>13</v>
      </c>
      <c r="B15" s="67" t="s">
        <v>146</v>
      </c>
      <c r="C15" s="67">
        <v>3</v>
      </c>
      <c r="D15" s="26" t="s">
        <v>151</v>
      </c>
      <c r="E15" s="26" t="s">
        <v>145</v>
      </c>
    </row>
    <row r="16" spans="1:5" s="20" customFormat="1" ht="25" customHeight="1" thickBot="1" x14ac:dyDescent="0.25">
      <c r="A16" s="65"/>
      <c r="B16" s="66"/>
      <c r="C16" s="66"/>
      <c r="D16" s="66"/>
      <c r="E16" s="66"/>
    </row>
    <row r="17" spans="1:5" s="20" customFormat="1" ht="40" customHeight="1" x14ac:dyDescent="0.2">
      <c r="A17" s="267" t="s">
        <v>3</v>
      </c>
      <c r="B17" s="268" t="s">
        <v>2</v>
      </c>
      <c r="C17" s="39" t="s">
        <v>163</v>
      </c>
      <c r="D17" s="39" t="s">
        <v>37</v>
      </c>
      <c r="E17" s="40" t="s">
        <v>38</v>
      </c>
    </row>
    <row r="18" spans="1:5" s="20" customFormat="1" ht="99" customHeight="1" thickBot="1" x14ac:dyDescent="0.25">
      <c r="A18" s="269" t="s">
        <v>133</v>
      </c>
      <c r="B18" s="290" t="s">
        <v>134</v>
      </c>
      <c r="C18" s="270">
        <v>533179.18999999994</v>
      </c>
      <c r="D18" s="270">
        <v>602492.48</v>
      </c>
      <c r="E18" s="55">
        <v>611503.21</v>
      </c>
    </row>
    <row r="19" spans="1:5" ht="16" customHeight="1" x14ac:dyDescent="0.2">
      <c r="A19" s="463" t="s">
        <v>4</v>
      </c>
      <c r="B19" s="464"/>
      <c r="C19" s="464"/>
      <c r="D19" s="464"/>
      <c r="E19" s="465"/>
    </row>
    <row r="20" spans="1:5" ht="67.5" customHeight="1" x14ac:dyDescent="0.2">
      <c r="A20" s="23" t="s">
        <v>8</v>
      </c>
      <c r="B20" s="473" t="s">
        <v>1271</v>
      </c>
      <c r="C20" s="474"/>
      <c r="D20" s="474"/>
      <c r="E20" s="475"/>
    </row>
    <row r="21" spans="1:5" ht="67.5" customHeight="1" x14ac:dyDescent="0.2">
      <c r="A21" s="23" t="s">
        <v>10</v>
      </c>
      <c r="B21" s="473" t="s">
        <v>1287</v>
      </c>
      <c r="C21" s="474"/>
      <c r="D21" s="474"/>
      <c r="E21" s="475"/>
    </row>
    <row r="22" spans="1:5" ht="42.75" customHeight="1" x14ac:dyDescent="0.2">
      <c r="A22" s="48" t="s">
        <v>9</v>
      </c>
      <c r="B22" s="454" t="s">
        <v>152</v>
      </c>
      <c r="C22" s="534"/>
      <c r="D22" s="454" t="s">
        <v>153</v>
      </c>
      <c r="E22" s="455"/>
    </row>
    <row r="23" spans="1:5" ht="77.25" customHeight="1" x14ac:dyDescent="0.2">
      <c r="A23" s="24" t="s">
        <v>5</v>
      </c>
      <c r="B23" s="454" t="s">
        <v>154</v>
      </c>
      <c r="C23" s="534"/>
      <c r="D23" s="454" t="s">
        <v>155</v>
      </c>
      <c r="E23" s="455"/>
    </row>
    <row r="24" spans="1:5" ht="25" customHeight="1" x14ac:dyDescent="0.2">
      <c r="A24" s="24" t="s">
        <v>6</v>
      </c>
      <c r="B24" s="627">
        <v>3</v>
      </c>
      <c r="C24" s="628"/>
      <c r="D24" s="445">
        <v>0</v>
      </c>
      <c r="E24" s="447"/>
    </row>
    <row r="25" spans="1:5" ht="25" customHeight="1" x14ac:dyDescent="0.2">
      <c r="A25" s="24" t="s">
        <v>14</v>
      </c>
      <c r="B25" s="627">
        <v>5</v>
      </c>
      <c r="C25" s="628"/>
      <c r="D25" s="445">
        <v>1</v>
      </c>
      <c r="E25" s="447"/>
    </row>
    <row r="26" spans="1:5" ht="25" customHeight="1" x14ac:dyDescent="0.2">
      <c r="A26" s="24" t="s">
        <v>7</v>
      </c>
      <c r="B26" s="627">
        <v>6</v>
      </c>
      <c r="C26" s="628"/>
      <c r="D26" s="445">
        <v>2</v>
      </c>
      <c r="E26" s="447"/>
    </row>
    <row r="27" spans="1:5" ht="75" customHeight="1" thickBot="1" x14ac:dyDescent="0.25">
      <c r="A27" s="25" t="s">
        <v>13</v>
      </c>
      <c r="B27" s="684">
        <v>7</v>
      </c>
      <c r="C27" s="685"/>
      <c r="D27" s="518" t="s">
        <v>164</v>
      </c>
      <c r="E27" s="520"/>
    </row>
    <row r="28" spans="1:5" ht="25" customHeight="1" thickBot="1" x14ac:dyDescent="0.25"/>
    <row r="29" spans="1:5" s="20" customFormat="1" ht="40" customHeight="1" x14ac:dyDescent="0.2">
      <c r="A29" s="267" t="s">
        <v>3</v>
      </c>
      <c r="B29" s="268" t="s">
        <v>2</v>
      </c>
      <c r="C29" s="39" t="s">
        <v>163</v>
      </c>
      <c r="D29" s="39" t="s">
        <v>37</v>
      </c>
      <c r="E29" s="40" t="s">
        <v>38</v>
      </c>
    </row>
    <row r="30" spans="1:5" s="20" customFormat="1" ht="46" thickBot="1" x14ac:dyDescent="0.25">
      <c r="A30" s="269" t="s">
        <v>135</v>
      </c>
      <c r="B30" s="293" t="s">
        <v>136</v>
      </c>
      <c r="C30" s="271">
        <v>216137.33</v>
      </c>
      <c r="D30" s="271">
        <v>7244235.1799999997</v>
      </c>
      <c r="E30" s="61">
        <v>247887.9</v>
      </c>
    </row>
    <row r="31" spans="1:5" ht="16" x14ac:dyDescent="0.2">
      <c r="A31" s="463" t="s">
        <v>4</v>
      </c>
      <c r="B31" s="464"/>
      <c r="C31" s="464"/>
      <c r="D31" s="464"/>
      <c r="E31" s="465"/>
    </row>
    <row r="32" spans="1:5" ht="29" x14ac:dyDescent="0.2">
      <c r="A32" s="23" t="s">
        <v>8</v>
      </c>
      <c r="B32" s="466" t="s">
        <v>874</v>
      </c>
      <c r="C32" s="466"/>
      <c r="D32" s="466"/>
      <c r="E32" s="498"/>
    </row>
    <row r="33" spans="1:5" ht="58" x14ac:dyDescent="0.2">
      <c r="A33" s="23" t="s">
        <v>10</v>
      </c>
      <c r="B33" s="469" t="s">
        <v>156</v>
      </c>
      <c r="C33" s="469"/>
      <c r="D33" s="469"/>
      <c r="E33" s="506"/>
    </row>
    <row r="34" spans="1:5" ht="75" x14ac:dyDescent="0.2">
      <c r="A34" s="48" t="s">
        <v>9</v>
      </c>
      <c r="B34" s="45" t="s">
        <v>157</v>
      </c>
      <c r="C34" s="47" t="s">
        <v>158</v>
      </c>
      <c r="D34" s="454" t="s">
        <v>159</v>
      </c>
      <c r="E34" s="455"/>
    </row>
    <row r="35" spans="1:5" ht="33" customHeight="1" x14ac:dyDescent="0.2">
      <c r="A35" s="24" t="s">
        <v>5</v>
      </c>
      <c r="B35" s="45" t="s">
        <v>160</v>
      </c>
      <c r="C35" s="47" t="s">
        <v>161</v>
      </c>
      <c r="D35" s="454" t="s">
        <v>162</v>
      </c>
      <c r="E35" s="455"/>
    </row>
    <row r="36" spans="1:5" ht="25" customHeight="1" x14ac:dyDescent="0.2">
      <c r="A36" s="24" t="s">
        <v>6</v>
      </c>
      <c r="B36" s="63">
        <v>0</v>
      </c>
      <c r="C36" s="43">
        <v>0</v>
      </c>
      <c r="D36" s="445">
        <v>0</v>
      </c>
      <c r="E36" s="447"/>
    </row>
    <row r="37" spans="1:5" ht="25" customHeight="1" x14ac:dyDescent="0.2">
      <c r="A37" s="24" t="s">
        <v>14</v>
      </c>
      <c r="B37" s="46">
        <v>0</v>
      </c>
      <c r="C37" s="43">
        <v>0</v>
      </c>
      <c r="D37" s="445">
        <v>0</v>
      </c>
      <c r="E37" s="447"/>
    </row>
    <row r="38" spans="1:5" ht="25" customHeight="1" x14ac:dyDescent="0.2">
      <c r="A38" s="24" t="s">
        <v>7</v>
      </c>
      <c r="B38" s="45">
        <v>900</v>
      </c>
      <c r="C38" s="47">
        <v>100</v>
      </c>
      <c r="D38" s="445">
        <v>200</v>
      </c>
      <c r="E38" s="447"/>
    </row>
    <row r="39" spans="1:5" ht="25" customHeight="1" thickBot="1" x14ac:dyDescent="0.25">
      <c r="A39" s="25" t="s">
        <v>13</v>
      </c>
      <c r="B39" s="26">
        <v>0</v>
      </c>
      <c r="C39" s="44">
        <v>200</v>
      </c>
      <c r="D39" s="460">
        <v>400</v>
      </c>
      <c r="E39" s="462"/>
    </row>
    <row r="40" spans="1:5" s="20" customFormat="1" x14ac:dyDescent="0.2">
      <c r="A40" s="65"/>
      <c r="B40" s="66"/>
      <c r="C40" s="66"/>
      <c r="D40" s="66"/>
      <c r="E40" s="66"/>
    </row>
  </sheetData>
  <mergeCells count="30">
    <mergeCell ref="D39:E39"/>
    <mergeCell ref="D22:E22"/>
    <mergeCell ref="D23:E23"/>
    <mergeCell ref="D24:E24"/>
    <mergeCell ref="D25:E25"/>
    <mergeCell ref="D26:E26"/>
    <mergeCell ref="D27:E27"/>
    <mergeCell ref="D34:E34"/>
    <mergeCell ref="D35:E35"/>
    <mergeCell ref="D36:E36"/>
    <mergeCell ref="D37:E37"/>
    <mergeCell ref="D38:E38"/>
    <mergeCell ref="B32:E32"/>
    <mergeCell ref="B33:E33"/>
    <mergeCell ref="A19:E19"/>
    <mergeCell ref="B20:E20"/>
    <mergeCell ref="B21:E21"/>
    <mergeCell ref="A31:E31"/>
    <mergeCell ref="B22:C22"/>
    <mergeCell ref="B23:C23"/>
    <mergeCell ref="B24:C24"/>
    <mergeCell ref="B25:C25"/>
    <mergeCell ref="B26:C26"/>
    <mergeCell ref="B27:C27"/>
    <mergeCell ref="B9:E9"/>
    <mergeCell ref="A1:E1"/>
    <mergeCell ref="B2:E2"/>
    <mergeCell ref="B3:E3"/>
    <mergeCell ref="A7:E7"/>
    <mergeCell ref="B8:E8"/>
  </mergeCells>
  <pageMargins left="0.7" right="0.7" top="0.75" bottom="0.75" header="0.3" footer="0.3"/>
  <pageSetup paperSize="9" scale="5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Naziv tijela" prompt="Naziv tijela" xr:uid="{00000000-0002-0000-1000-000000000000}">
          <x14:formula1>
            <xm:f>'/Users/robertnadzakovic/Downloads/C:\Users\sblazicko\AppData\Local\Microsoft\Windows\Temporary Internet Files\Content.Outlook\1IW1ZH72\[HZJZ Dječji proračun-tablica final_HZJZ IPS.xlsx]List1'!#REF!</xm:f>
          </x14:formula1>
          <xm:sqref>B2:E2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128"/>
  <sheetViews>
    <sheetView zoomScaleNormal="100" workbookViewId="0">
      <selection activeCell="B2" sqref="B2:E2"/>
    </sheetView>
  </sheetViews>
  <sheetFormatPr baseColWidth="10" defaultColWidth="8.83203125" defaultRowHeight="15" x14ac:dyDescent="0.2"/>
  <cols>
    <col min="1" max="1" width="45.33203125" style="1" customWidth="1"/>
    <col min="2" max="2" width="35.6640625" style="1" customWidth="1"/>
    <col min="3" max="3" width="20.6640625" style="1" customWidth="1"/>
    <col min="4" max="4" width="26" style="1" customWidth="1"/>
    <col min="5" max="5" width="25.6640625" style="1" customWidth="1"/>
    <col min="9" max="10" width="16.5" bestFit="1" customWidth="1"/>
  </cols>
  <sheetData>
    <row r="1" spans="1:10" ht="19" x14ac:dyDescent="0.2">
      <c r="A1" s="522" t="s">
        <v>122</v>
      </c>
      <c r="B1" s="523"/>
      <c r="C1" s="523"/>
      <c r="D1" s="523"/>
      <c r="E1" s="524"/>
    </row>
    <row r="2" spans="1:10" s="20" customFormat="1" ht="46" customHeight="1" thickBot="1" x14ac:dyDescent="0.25">
      <c r="A2" s="76" t="s">
        <v>0</v>
      </c>
      <c r="B2" s="460" t="s">
        <v>121</v>
      </c>
      <c r="C2" s="461"/>
      <c r="D2" s="461"/>
      <c r="E2" s="462"/>
    </row>
    <row r="3" spans="1:10" ht="25" customHeight="1" thickBot="1" x14ac:dyDescent="0.25">
      <c r="A3" s="25" t="s">
        <v>1</v>
      </c>
      <c r="B3" s="525"/>
      <c r="C3" s="526"/>
      <c r="D3" s="526"/>
      <c r="E3" s="527"/>
    </row>
    <row r="4" spans="1:10" ht="25" customHeight="1" thickBot="1" x14ac:dyDescent="0.25"/>
    <row r="5" spans="1:10" ht="40" customHeight="1" x14ac:dyDescent="0.2">
      <c r="A5" s="267" t="s">
        <v>3</v>
      </c>
      <c r="B5" s="268" t="s">
        <v>2</v>
      </c>
      <c r="C5" s="39" t="s">
        <v>36</v>
      </c>
      <c r="D5" s="39" t="s">
        <v>37</v>
      </c>
      <c r="E5" s="40" t="s">
        <v>38</v>
      </c>
    </row>
    <row r="6" spans="1:10" ht="40" customHeight="1" thickBot="1" x14ac:dyDescent="0.25">
      <c r="A6" s="269" t="s">
        <v>116</v>
      </c>
      <c r="B6" s="60" t="s">
        <v>117</v>
      </c>
      <c r="C6" s="270">
        <v>193000000</v>
      </c>
      <c r="D6" s="270">
        <f>C6</f>
        <v>193000000</v>
      </c>
      <c r="E6" s="55">
        <f>C6</f>
        <v>193000000</v>
      </c>
      <c r="I6" s="438"/>
      <c r="J6" s="438"/>
    </row>
    <row r="7" spans="1:10" ht="17" customHeight="1" x14ac:dyDescent="0.2">
      <c r="A7" s="463" t="s">
        <v>4</v>
      </c>
      <c r="B7" s="464"/>
      <c r="C7" s="464"/>
      <c r="D7" s="464"/>
      <c r="E7" s="465"/>
    </row>
    <row r="8" spans="1:10" ht="29" x14ac:dyDescent="0.2">
      <c r="A8" s="264" t="s">
        <v>8</v>
      </c>
      <c r="B8" s="467" t="s">
        <v>118</v>
      </c>
      <c r="C8" s="467"/>
      <c r="D8" s="467"/>
      <c r="E8" s="468"/>
    </row>
    <row r="9" spans="1:10" ht="54.75" customHeight="1" x14ac:dyDescent="0.2">
      <c r="A9" s="264" t="s">
        <v>10</v>
      </c>
      <c r="B9" s="694" t="s">
        <v>119</v>
      </c>
      <c r="C9" s="695"/>
      <c r="D9" s="695"/>
      <c r="E9" s="696"/>
    </row>
    <row r="10" spans="1:10" ht="30" customHeight="1" x14ac:dyDescent="0.2">
      <c r="A10" s="386" t="s">
        <v>9</v>
      </c>
      <c r="B10" s="454" t="s">
        <v>120</v>
      </c>
      <c r="C10" s="472"/>
      <c r="D10" s="472"/>
      <c r="E10" s="455"/>
    </row>
    <row r="11" spans="1:10" ht="25" customHeight="1" x14ac:dyDescent="0.2">
      <c r="A11" s="265" t="s">
        <v>5</v>
      </c>
      <c r="B11" s="454" t="s">
        <v>1273</v>
      </c>
      <c r="C11" s="472"/>
      <c r="D11" s="472"/>
      <c r="E11" s="455"/>
    </row>
    <row r="12" spans="1:10" ht="25" customHeight="1" x14ac:dyDescent="0.2">
      <c r="A12" s="265" t="s">
        <v>6</v>
      </c>
      <c r="B12" s="686">
        <f>726470.51*1.005</f>
        <v>730102.86254999996</v>
      </c>
      <c r="C12" s="687"/>
      <c r="D12" s="687"/>
      <c r="E12" s="688"/>
    </row>
    <row r="13" spans="1:10" ht="25" customHeight="1" x14ac:dyDescent="0.2">
      <c r="A13" s="265" t="s">
        <v>14</v>
      </c>
      <c r="B13" s="686">
        <f>B12*1.005</f>
        <v>733753.37686274992</v>
      </c>
      <c r="C13" s="687"/>
      <c r="D13" s="687"/>
      <c r="E13" s="688"/>
    </row>
    <row r="14" spans="1:10" ht="25" customHeight="1" x14ac:dyDescent="0.2">
      <c r="A14" s="265" t="s">
        <v>7</v>
      </c>
      <c r="B14" s="686">
        <f>B13*1.005</f>
        <v>737422.14374706359</v>
      </c>
      <c r="C14" s="687"/>
      <c r="D14" s="687"/>
      <c r="E14" s="688"/>
    </row>
    <row r="15" spans="1:10" ht="25" customHeight="1" thickBot="1" x14ac:dyDescent="0.25">
      <c r="A15" s="266" t="s">
        <v>13</v>
      </c>
      <c r="B15" s="689">
        <f>B14*1.005</f>
        <v>741109.25446579885</v>
      </c>
      <c r="C15" s="690"/>
      <c r="D15" s="690"/>
      <c r="E15" s="691"/>
    </row>
    <row r="16" spans="1:10" ht="25" customHeight="1" thickBot="1" x14ac:dyDescent="0.25"/>
    <row r="17" spans="1:5" ht="40" customHeight="1" x14ac:dyDescent="0.2">
      <c r="A17" s="267" t="s">
        <v>3</v>
      </c>
      <c r="B17" s="268" t="s">
        <v>2</v>
      </c>
      <c r="C17" s="39" t="s">
        <v>36</v>
      </c>
      <c r="D17" s="39" t="s">
        <v>37</v>
      </c>
      <c r="E17" s="40" t="s">
        <v>38</v>
      </c>
    </row>
    <row r="18" spans="1:5" ht="40" customHeight="1" thickBot="1" x14ac:dyDescent="0.25">
      <c r="A18" s="269" t="s">
        <v>123</v>
      </c>
      <c r="B18" s="60" t="s">
        <v>124</v>
      </c>
      <c r="C18" s="270">
        <v>980000000</v>
      </c>
      <c r="D18" s="270">
        <v>1000000000</v>
      </c>
      <c r="E18" s="55">
        <v>1000000000</v>
      </c>
    </row>
    <row r="19" spans="1:5" ht="17" customHeight="1" x14ac:dyDescent="0.2">
      <c r="A19" s="463" t="s">
        <v>4</v>
      </c>
      <c r="B19" s="464"/>
      <c r="C19" s="464"/>
      <c r="D19" s="464"/>
      <c r="E19" s="465"/>
    </row>
    <row r="20" spans="1:5" ht="38.25" customHeight="1" x14ac:dyDescent="0.2">
      <c r="A20" s="264" t="s">
        <v>8</v>
      </c>
      <c r="B20" s="677" t="s">
        <v>125</v>
      </c>
      <c r="C20" s="692"/>
      <c r="D20" s="692"/>
      <c r="E20" s="693"/>
    </row>
    <row r="21" spans="1:5" ht="54.75" customHeight="1" x14ac:dyDescent="0.2">
      <c r="A21" s="386" t="s">
        <v>10</v>
      </c>
      <c r="B21" s="473" t="s">
        <v>126</v>
      </c>
      <c r="C21" s="474"/>
      <c r="D21" s="474"/>
      <c r="E21" s="475"/>
    </row>
    <row r="22" spans="1:5" ht="30" customHeight="1" x14ac:dyDescent="0.2">
      <c r="A22" s="386" t="s">
        <v>9</v>
      </c>
      <c r="B22" s="454" t="s">
        <v>127</v>
      </c>
      <c r="C22" s="472"/>
      <c r="D22" s="472"/>
      <c r="E22" s="455"/>
    </row>
    <row r="23" spans="1:5" ht="25" customHeight="1" x14ac:dyDescent="0.2">
      <c r="A23" s="265" t="s">
        <v>5</v>
      </c>
      <c r="B23" s="454" t="s">
        <v>1273</v>
      </c>
      <c r="C23" s="472"/>
      <c r="D23" s="472"/>
      <c r="E23" s="455"/>
    </row>
    <row r="24" spans="1:5" ht="25" customHeight="1" x14ac:dyDescent="0.2">
      <c r="A24" s="265" t="s">
        <v>6</v>
      </c>
      <c r="B24" s="686">
        <f>844240665.69*1.005</f>
        <v>848461869.01845002</v>
      </c>
      <c r="C24" s="687"/>
      <c r="D24" s="687"/>
      <c r="E24" s="688"/>
    </row>
    <row r="25" spans="1:5" ht="25" customHeight="1" x14ac:dyDescent="0.2">
      <c r="A25" s="265" t="s">
        <v>14</v>
      </c>
      <c r="B25" s="686">
        <v>980000000</v>
      </c>
      <c r="C25" s="687"/>
      <c r="D25" s="687"/>
      <c r="E25" s="688"/>
    </row>
    <row r="26" spans="1:5" ht="25" customHeight="1" x14ac:dyDescent="0.2">
      <c r="A26" s="265" t="s">
        <v>7</v>
      </c>
      <c r="B26" s="686">
        <v>1000000000</v>
      </c>
      <c r="C26" s="687"/>
      <c r="D26" s="687"/>
      <c r="E26" s="688"/>
    </row>
    <row r="27" spans="1:5" ht="25" customHeight="1" thickBot="1" x14ac:dyDescent="0.25">
      <c r="A27" s="266" t="s">
        <v>13</v>
      </c>
      <c r="B27" s="689">
        <v>1000000000</v>
      </c>
      <c r="C27" s="690"/>
      <c r="D27" s="690"/>
      <c r="E27" s="691"/>
    </row>
    <row r="28" spans="1:5" ht="25" customHeight="1" thickBot="1" x14ac:dyDescent="0.25"/>
    <row r="29" spans="1:5" ht="40" customHeight="1" x14ac:dyDescent="0.2">
      <c r="A29" s="267" t="s">
        <v>3</v>
      </c>
      <c r="B29" s="268" t="s">
        <v>2</v>
      </c>
      <c r="C29" s="39" t="s">
        <v>36</v>
      </c>
      <c r="D29" s="39" t="s">
        <v>37</v>
      </c>
      <c r="E29" s="40" t="s">
        <v>38</v>
      </c>
    </row>
    <row r="30" spans="1:5" ht="40" customHeight="1" thickBot="1" x14ac:dyDescent="0.25">
      <c r="A30" s="269" t="s">
        <v>128</v>
      </c>
      <c r="B30" s="60" t="s">
        <v>129</v>
      </c>
      <c r="C30" s="270">
        <v>1220000000</v>
      </c>
      <c r="D30" s="270">
        <v>1230000000</v>
      </c>
      <c r="E30" s="270">
        <v>1240000000</v>
      </c>
    </row>
    <row r="31" spans="1:5" ht="17" customHeight="1" x14ac:dyDescent="0.2">
      <c r="A31" s="463" t="s">
        <v>4</v>
      </c>
      <c r="B31" s="464"/>
      <c r="C31" s="464"/>
      <c r="D31" s="464"/>
      <c r="E31" s="465"/>
    </row>
    <row r="32" spans="1:5" ht="33.75" customHeight="1" x14ac:dyDescent="0.2">
      <c r="A32" s="264" t="s">
        <v>8</v>
      </c>
      <c r="B32" s="467" t="s">
        <v>118</v>
      </c>
      <c r="C32" s="467"/>
      <c r="D32" s="467"/>
      <c r="E32" s="468"/>
    </row>
    <row r="33" spans="1:5" ht="54.75" customHeight="1" x14ac:dyDescent="0.2">
      <c r="A33" s="386" t="s">
        <v>10</v>
      </c>
      <c r="B33" s="473" t="s">
        <v>1279</v>
      </c>
      <c r="C33" s="474"/>
      <c r="D33" s="474"/>
      <c r="E33" s="475"/>
    </row>
    <row r="34" spans="1:5" ht="30" customHeight="1" x14ac:dyDescent="0.2">
      <c r="A34" s="386" t="s">
        <v>9</v>
      </c>
      <c r="B34" s="454" t="s">
        <v>130</v>
      </c>
      <c r="C34" s="472"/>
      <c r="D34" s="472"/>
      <c r="E34" s="455"/>
    </row>
    <row r="35" spans="1:5" ht="25" customHeight="1" x14ac:dyDescent="0.2">
      <c r="A35" s="265" t="s">
        <v>5</v>
      </c>
      <c r="B35" s="454" t="s">
        <v>1273</v>
      </c>
      <c r="C35" s="472"/>
      <c r="D35" s="472"/>
      <c r="E35" s="455"/>
    </row>
    <row r="36" spans="1:5" ht="25" customHeight="1" x14ac:dyDescent="0.2">
      <c r="A36" s="265" t="s">
        <v>6</v>
      </c>
      <c r="B36" s="686">
        <f>76359800.39*1.005</f>
        <v>76741599.391949996</v>
      </c>
      <c r="C36" s="687"/>
      <c r="D36" s="687"/>
      <c r="E36" s="688"/>
    </row>
    <row r="37" spans="1:5" ht="25" customHeight="1" x14ac:dyDescent="0.2">
      <c r="A37" s="265" t="s">
        <v>14</v>
      </c>
      <c r="B37" s="686">
        <f>B36*1.005</f>
        <v>77125307.388909742</v>
      </c>
      <c r="C37" s="687"/>
      <c r="D37" s="687"/>
      <c r="E37" s="688"/>
    </row>
    <row r="38" spans="1:5" ht="25" customHeight="1" x14ac:dyDescent="0.2">
      <c r="A38" s="265" t="s">
        <v>7</v>
      </c>
      <c r="B38" s="686">
        <f>B37*1.005</f>
        <v>77510933.925854281</v>
      </c>
      <c r="C38" s="687"/>
      <c r="D38" s="687"/>
      <c r="E38" s="688"/>
    </row>
    <row r="39" spans="1:5" ht="25" customHeight="1" thickBot="1" x14ac:dyDescent="0.25">
      <c r="A39" s="266" t="s">
        <v>13</v>
      </c>
      <c r="B39" s="689">
        <f>B38*1.005</f>
        <v>77898488.595483541</v>
      </c>
      <c r="C39" s="690"/>
      <c r="D39" s="690"/>
      <c r="E39" s="691"/>
    </row>
    <row r="40" spans="1:5" ht="25" customHeight="1" thickBot="1" x14ac:dyDescent="0.25"/>
    <row r="41" spans="1:5" ht="40" customHeight="1" x14ac:dyDescent="0.2">
      <c r="A41" s="267" t="s">
        <v>3</v>
      </c>
      <c r="B41" s="268" t="s">
        <v>2</v>
      </c>
      <c r="C41" s="39" t="s">
        <v>36</v>
      </c>
      <c r="D41" s="39" t="s">
        <v>37</v>
      </c>
      <c r="E41" s="40" t="s">
        <v>38</v>
      </c>
    </row>
    <row r="42" spans="1:5" ht="40" customHeight="1" thickBot="1" x14ac:dyDescent="0.25">
      <c r="A42" s="269" t="s">
        <v>116</v>
      </c>
      <c r="B42" s="60" t="s">
        <v>117</v>
      </c>
      <c r="C42" s="270">
        <v>193000000</v>
      </c>
      <c r="D42" s="270">
        <f>C42</f>
        <v>193000000</v>
      </c>
      <c r="E42" s="55">
        <f>C42</f>
        <v>193000000</v>
      </c>
    </row>
    <row r="43" spans="1:5" ht="17" customHeight="1" x14ac:dyDescent="0.2">
      <c r="A43" s="463" t="s">
        <v>4</v>
      </c>
      <c r="B43" s="464"/>
      <c r="C43" s="464"/>
      <c r="D43" s="464"/>
      <c r="E43" s="465"/>
    </row>
    <row r="44" spans="1:5" ht="29" x14ac:dyDescent="0.2">
      <c r="A44" s="264" t="s">
        <v>8</v>
      </c>
      <c r="B44" s="467" t="s">
        <v>118</v>
      </c>
      <c r="C44" s="467"/>
      <c r="D44" s="467"/>
      <c r="E44" s="468"/>
    </row>
    <row r="45" spans="1:5" ht="81" customHeight="1" x14ac:dyDescent="0.2">
      <c r="A45" s="264" t="s">
        <v>10</v>
      </c>
      <c r="B45" s="694" t="s">
        <v>1280</v>
      </c>
      <c r="C45" s="695"/>
      <c r="D45" s="695"/>
      <c r="E45" s="696"/>
    </row>
    <row r="46" spans="1:5" ht="29.25" customHeight="1" x14ac:dyDescent="0.2">
      <c r="A46" s="386" t="s">
        <v>9</v>
      </c>
      <c r="B46" s="454" t="s">
        <v>131</v>
      </c>
      <c r="C46" s="472"/>
      <c r="D46" s="472"/>
      <c r="E46" s="455"/>
    </row>
    <row r="47" spans="1:5" ht="25" customHeight="1" x14ac:dyDescent="0.2">
      <c r="A47" s="265" t="s">
        <v>5</v>
      </c>
      <c r="B47" s="454" t="s">
        <v>1273</v>
      </c>
      <c r="C47" s="472"/>
      <c r="D47" s="472"/>
      <c r="E47" s="455"/>
    </row>
    <row r="48" spans="1:5" ht="25" customHeight="1" x14ac:dyDescent="0.2">
      <c r="A48" s="265" t="s">
        <v>6</v>
      </c>
      <c r="B48" s="686">
        <f>58936855.64*1.005</f>
        <v>59231539.918199994</v>
      </c>
      <c r="C48" s="687"/>
      <c r="D48" s="687"/>
      <c r="E48" s="688"/>
    </row>
    <row r="49" spans="1:5" ht="25" customHeight="1" x14ac:dyDescent="0.2">
      <c r="A49" s="265" t="s">
        <v>14</v>
      </c>
      <c r="B49" s="686">
        <f>B48*1.005</f>
        <v>59527697.61779099</v>
      </c>
      <c r="C49" s="687"/>
      <c r="D49" s="687"/>
      <c r="E49" s="688"/>
    </row>
    <row r="50" spans="1:5" ht="25" customHeight="1" x14ac:dyDescent="0.2">
      <c r="A50" s="265" t="s">
        <v>7</v>
      </c>
      <c r="B50" s="686">
        <f>B49*1.005</f>
        <v>59825336.10587994</v>
      </c>
      <c r="C50" s="687"/>
      <c r="D50" s="687"/>
      <c r="E50" s="688"/>
    </row>
    <row r="51" spans="1:5" ht="25" customHeight="1" thickBot="1" x14ac:dyDescent="0.25">
      <c r="A51" s="266" t="s">
        <v>13</v>
      </c>
      <c r="B51" s="689">
        <f>B50*1.005</f>
        <v>60124462.786409333</v>
      </c>
      <c r="C51" s="690"/>
      <c r="D51" s="690"/>
      <c r="E51" s="691"/>
    </row>
    <row r="52" spans="1:5" ht="25" customHeight="1" thickBot="1" x14ac:dyDescent="0.25"/>
    <row r="53" spans="1:5" ht="40" customHeight="1" x14ac:dyDescent="0.2">
      <c r="A53" s="267" t="s">
        <v>3</v>
      </c>
      <c r="B53" s="268" t="s">
        <v>2</v>
      </c>
      <c r="C53" s="39" t="s">
        <v>36</v>
      </c>
      <c r="D53" s="39" t="s">
        <v>37</v>
      </c>
      <c r="E53" s="40" t="s">
        <v>38</v>
      </c>
    </row>
    <row r="54" spans="1:5" ht="40" customHeight="1" thickBot="1" x14ac:dyDescent="0.25">
      <c r="A54" s="269" t="s">
        <v>934</v>
      </c>
      <c r="B54" s="60" t="s">
        <v>935</v>
      </c>
      <c r="C54" s="272">
        <v>4130000000</v>
      </c>
      <c r="D54" s="272">
        <v>4150650000</v>
      </c>
      <c r="E54" s="273">
        <v>4171403000</v>
      </c>
    </row>
    <row r="55" spans="1:5" ht="17" customHeight="1" x14ac:dyDescent="0.2">
      <c r="A55" s="463" t="s">
        <v>4</v>
      </c>
      <c r="B55" s="464"/>
      <c r="C55" s="464"/>
      <c r="D55" s="464"/>
      <c r="E55" s="465"/>
    </row>
    <row r="56" spans="1:5" ht="29" x14ac:dyDescent="0.2">
      <c r="A56" s="264" t="s">
        <v>8</v>
      </c>
      <c r="B56" s="467" t="s">
        <v>936</v>
      </c>
      <c r="C56" s="467"/>
      <c r="D56" s="467"/>
      <c r="E56" s="468"/>
    </row>
    <row r="57" spans="1:5" ht="75.75" customHeight="1" x14ac:dyDescent="0.2">
      <c r="A57" s="264" t="s">
        <v>10</v>
      </c>
      <c r="B57" s="677" t="s">
        <v>1281</v>
      </c>
      <c r="C57" s="692"/>
      <c r="D57" s="692"/>
      <c r="E57" s="693"/>
    </row>
    <row r="58" spans="1:5" ht="25" customHeight="1" x14ac:dyDescent="0.2">
      <c r="A58" s="476" t="s">
        <v>9</v>
      </c>
      <c r="B58" s="454" t="s">
        <v>937</v>
      </c>
      <c r="C58" s="472"/>
      <c r="D58" s="472"/>
      <c r="E58" s="455"/>
    </row>
    <row r="59" spans="1:5" ht="31.5" customHeight="1" x14ac:dyDescent="0.2">
      <c r="A59" s="477"/>
      <c r="B59" s="454" t="s">
        <v>938</v>
      </c>
      <c r="C59" s="472"/>
      <c r="D59" s="472"/>
      <c r="E59" s="455"/>
    </row>
    <row r="60" spans="1:5" ht="25" customHeight="1" x14ac:dyDescent="0.2">
      <c r="A60" s="265" t="s">
        <v>5</v>
      </c>
      <c r="B60" s="454" t="s">
        <v>914</v>
      </c>
      <c r="C60" s="472"/>
      <c r="D60" s="472"/>
      <c r="E60" s="455"/>
    </row>
    <row r="61" spans="1:5" ht="25" customHeight="1" x14ac:dyDescent="0.2">
      <c r="A61" s="265" t="s">
        <v>6</v>
      </c>
      <c r="B61" s="686">
        <f>313674773.49*1.005</f>
        <v>315243147.35744995</v>
      </c>
      <c r="C61" s="687"/>
      <c r="D61" s="687"/>
      <c r="E61" s="688"/>
    </row>
    <row r="62" spans="1:5" ht="25" customHeight="1" x14ac:dyDescent="0.2">
      <c r="A62" s="265" t="s">
        <v>14</v>
      </c>
      <c r="B62" s="686">
        <f>B61*1.005</f>
        <v>316819363.09423715</v>
      </c>
      <c r="C62" s="687"/>
      <c r="D62" s="687"/>
      <c r="E62" s="688"/>
    </row>
    <row r="63" spans="1:5" ht="25" customHeight="1" x14ac:dyDescent="0.2">
      <c r="A63" s="265" t="s">
        <v>7</v>
      </c>
      <c r="B63" s="686">
        <f>B62*1.005</f>
        <v>318403459.90970832</v>
      </c>
      <c r="C63" s="687"/>
      <c r="D63" s="687"/>
      <c r="E63" s="688"/>
    </row>
    <row r="64" spans="1:5" ht="25" customHeight="1" thickBot="1" x14ac:dyDescent="0.25">
      <c r="A64" s="266" t="s">
        <v>13</v>
      </c>
      <c r="B64" s="689">
        <f>B63*1.005</f>
        <v>319995477.20925683</v>
      </c>
      <c r="C64" s="690"/>
      <c r="D64" s="690"/>
      <c r="E64" s="691"/>
    </row>
    <row r="65" spans="1:5" ht="25" customHeight="1" thickBot="1" x14ac:dyDescent="0.25"/>
    <row r="66" spans="1:5" ht="40" customHeight="1" x14ac:dyDescent="0.2">
      <c r="A66" s="267" t="s">
        <v>3</v>
      </c>
      <c r="B66" s="268" t="s">
        <v>2</v>
      </c>
      <c r="C66" s="39" t="s">
        <v>36</v>
      </c>
      <c r="D66" s="39" t="s">
        <v>37</v>
      </c>
      <c r="E66" s="40" t="s">
        <v>38</v>
      </c>
    </row>
    <row r="67" spans="1:5" ht="40" customHeight="1" thickBot="1" x14ac:dyDescent="0.25">
      <c r="A67" s="269" t="s">
        <v>930</v>
      </c>
      <c r="B67" s="60" t="s">
        <v>931</v>
      </c>
      <c r="C67" s="272">
        <v>840000000</v>
      </c>
      <c r="D67" s="272">
        <v>844200000</v>
      </c>
      <c r="E67" s="273">
        <v>848420000</v>
      </c>
    </row>
    <row r="68" spans="1:5" ht="17" customHeight="1" x14ac:dyDescent="0.2">
      <c r="A68" s="463" t="s">
        <v>4</v>
      </c>
      <c r="B68" s="464"/>
      <c r="C68" s="464"/>
      <c r="D68" s="464"/>
      <c r="E68" s="465"/>
    </row>
    <row r="69" spans="1:5" ht="27.75" customHeight="1" x14ac:dyDescent="0.2">
      <c r="A69" s="264" t="s">
        <v>8</v>
      </c>
      <c r="B69" s="467" t="s">
        <v>932</v>
      </c>
      <c r="C69" s="467"/>
      <c r="D69" s="467"/>
      <c r="E69" s="468"/>
    </row>
    <row r="70" spans="1:5" ht="67.5" customHeight="1" x14ac:dyDescent="0.2">
      <c r="A70" s="264" t="s">
        <v>10</v>
      </c>
      <c r="B70" s="694" t="s">
        <v>1282</v>
      </c>
      <c r="C70" s="695"/>
      <c r="D70" s="695"/>
      <c r="E70" s="696"/>
    </row>
    <row r="71" spans="1:5" ht="28.5" customHeight="1" x14ac:dyDescent="0.2">
      <c r="A71" s="386" t="s">
        <v>9</v>
      </c>
      <c r="B71" s="454" t="s">
        <v>933</v>
      </c>
      <c r="C71" s="472"/>
      <c r="D71" s="472"/>
      <c r="E71" s="455"/>
    </row>
    <row r="72" spans="1:5" ht="25" customHeight="1" x14ac:dyDescent="0.2">
      <c r="A72" s="265" t="s">
        <v>5</v>
      </c>
      <c r="B72" s="454" t="s">
        <v>914</v>
      </c>
      <c r="C72" s="472"/>
      <c r="D72" s="472"/>
      <c r="E72" s="455"/>
    </row>
    <row r="73" spans="1:5" ht="25" customHeight="1" x14ac:dyDescent="0.2">
      <c r="A73" s="265" t="s">
        <v>6</v>
      </c>
      <c r="B73" s="686">
        <f>164427034.44*1.005</f>
        <v>165249169.61219999</v>
      </c>
      <c r="C73" s="687"/>
      <c r="D73" s="687"/>
      <c r="E73" s="688"/>
    </row>
    <row r="74" spans="1:5" ht="25" customHeight="1" x14ac:dyDescent="0.2">
      <c r="A74" s="265" t="s">
        <v>14</v>
      </c>
      <c r="B74" s="686">
        <f>B73*1.005</f>
        <v>166075415.46026099</v>
      </c>
      <c r="C74" s="687"/>
      <c r="D74" s="687"/>
      <c r="E74" s="688"/>
    </row>
    <row r="75" spans="1:5" ht="25" customHeight="1" x14ac:dyDescent="0.2">
      <c r="A75" s="265" t="s">
        <v>7</v>
      </c>
      <c r="B75" s="686">
        <f>B74*1.005</f>
        <v>166905792.53756228</v>
      </c>
      <c r="C75" s="687"/>
      <c r="D75" s="687"/>
      <c r="E75" s="688"/>
    </row>
    <row r="76" spans="1:5" ht="25" customHeight="1" thickBot="1" x14ac:dyDescent="0.25">
      <c r="A76" s="266" t="s">
        <v>13</v>
      </c>
      <c r="B76" s="689">
        <f>B75*1.005</f>
        <v>167740321.50025007</v>
      </c>
      <c r="C76" s="690"/>
      <c r="D76" s="690"/>
      <c r="E76" s="691"/>
    </row>
    <row r="77" spans="1:5" ht="25" customHeight="1" thickBot="1" x14ac:dyDescent="0.25"/>
    <row r="78" spans="1:5" ht="42.75" customHeight="1" x14ac:dyDescent="0.2">
      <c r="A78" s="267" t="s">
        <v>3</v>
      </c>
      <c r="B78" s="268" t="s">
        <v>2</v>
      </c>
      <c r="C78" s="39" t="s">
        <v>36</v>
      </c>
      <c r="D78" s="39" t="s">
        <v>37</v>
      </c>
      <c r="E78" s="40" t="s">
        <v>38</v>
      </c>
    </row>
    <row r="79" spans="1:5" ht="40" customHeight="1" thickBot="1" x14ac:dyDescent="0.25">
      <c r="A79" s="269" t="s">
        <v>925</v>
      </c>
      <c r="B79" s="60" t="s">
        <v>926</v>
      </c>
      <c r="C79" s="272">
        <v>9484900000</v>
      </c>
      <c r="D79" s="272">
        <v>9532324500</v>
      </c>
      <c r="E79" s="272">
        <v>9547378000</v>
      </c>
    </row>
    <row r="80" spans="1:5" ht="16" customHeight="1" x14ac:dyDescent="0.2">
      <c r="A80" s="463" t="s">
        <v>4</v>
      </c>
      <c r="B80" s="464"/>
      <c r="C80" s="464"/>
      <c r="D80" s="464"/>
      <c r="E80" s="465"/>
    </row>
    <row r="81" spans="1:5" ht="26.25" customHeight="1" x14ac:dyDescent="0.2">
      <c r="A81" s="264" t="s">
        <v>8</v>
      </c>
      <c r="B81" s="467" t="s">
        <v>927</v>
      </c>
      <c r="C81" s="467"/>
      <c r="D81" s="467"/>
      <c r="E81" s="468"/>
    </row>
    <row r="82" spans="1:5" ht="57.75" customHeight="1" x14ac:dyDescent="0.2">
      <c r="A82" s="264" t="s">
        <v>10</v>
      </c>
      <c r="B82" s="677" t="s">
        <v>1283</v>
      </c>
      <c r="C82" s="692"/>
      <c r="D82" s="692"/>
      <c r="E82" s="693"/>
    </row>
    <row r="83" spans="1:5" ht="38.25" customHeight="1" x14ac:dyDescent="0.2">
      <c r="A83" s="476" t="s">
        <v>9</v>
      </c>
      <c r="B83" s="454" t="s">
        <v>928</v>
      </c>
      <c r="C83" s="472"/>
      <c r="D83" s="472"/>
      <c r="E83" s="455"/>
    </row>
    <row r="84" spans="1:5" ht="30.75" customHeight="1" x14ac:dyDescent="0.2">
      <c r="A84" s="477"/>
      <c r="B84" s="454" t="s">
        <v>929</v>
      </c>
      <c r="C84" s="472"/>
      <c r="D84" s="472"/>
      <c r="E84" s="455"/>
    </row>
    <row r="85" spans="1:5" ht="25" customHeight="1" x14ac:dyDescent="0.2">
      <c r="A85" s="265" t="s">
        <v>5</v>
      </c>
      <c r="B85" s="454" t="s">
        <v>1272</v>
      </c>
      <c r="C85" s="472"/>
      <c r="D85" s="472"/>
      <c r="E85" s="455"/>
    </row>
    <row r="86" spans="1:5" ht="25" customHeight="1" x14ac:dyDescent="0.2">
      <c r="A86" s="265" t="s">
        <v>6</v>
      </c>
      <c r="B86" s="686">
        <f>1.005*952270228.82</f>
        <v>957031579.9641</v>
      </c>
      <c r="C86" s="687"/>
      <c r="D86" s="687"/>
      <c r="E86" s="688"/>
    </row>
    <row r="87" spans="1:5" ht="25" customHeight="1" x14ac:dyDescent="0.2">
      <c r="A87" s="265" t="s">
        <v>14</v>
      </c>
      <c r="B87" s="686">
        <f>B86*1.005</f>
        <v>961816737.86392045</v>
      </c>
      <c r="C87" s="687"/>
      <c r="D87" s="687"/>
      <c r="E87" s="688"/>
    </row>
    <row r="88" spans="1:5" ht="25" customHeight="1" x14ac:dyDescent="0.2">
      <c r="A88" s="265" t="s">
        <v>7</v>
      </c>
      <c r="B88" s="686">
        <f>B87*1.005</f>
        <v>966625821.55323994</v>
      </c>
      <c r="C88" s="687"/>
      <c r="D88" s="687"/>
      <c r="E88" s="688"/>
    </row>
    <row r="89" spans="1:5" ht="25" customHeight="1" thickBot="1" x14ac:dyDescent="0.25">
      <c r="A89" s="266" t="s">
        <v>13</v>
      </c>
      <c r="B89" s="689">
        <f>B88*1.0015</f>
        <v>968075760.28556991</v>
      </c>
      <c r="C89" s="690"/>
      <c r="D89" s="690"/>
      <c r="E89" s="691"/>
    </row>
    <row r="90" spans="1:5" ht="25" customHeight="1" thickBot="1" x14ac:dyDescent="0.25"/>
    <row r="91" spans="1:5" ht="38.25" customHeight="1" x14ac:dyDescent="0.2">
      <c r="A91" s="267" t="s">
        <v>3</v>
      </c>
      <c r="B91" s="268" t="s">
        <v>2</v>
      </c>
      <c r="C91" s="39" t="s">
        <v>36</v>
      </c>
      <c r="D91" s="39" t="s">
        <v>37</v>
      </c>
      <c r="E91" s="40" t="s">
        <v>38</v>
      </c>
    </row>
    <row r="92" spans="1:5" ht="40" customHeight="1" thickBot="1" x14ac:dyDescent="0.25">
      <c r="A92" s="269" t="s">
        <v>920</v>
      </c>
      <c r="B92" s="286" t="s">
        <v>921</v>
      </c>
      <c r="C92" s="272">
        <v>3346876000</v>
      </c>
      <c r="D92" s="272">
        <v>3508700000</v>
      </c>
      <c r="E92" s="273">
        <v>3650000000</v>
      </c>
    </row>
    <row r="93" spans="1:5" ht="16" customHeight="1" x14ac:dyDescent="0.2">
      <c r="A93" s="463" t="s">
        <v>4</v>
      </c>
      <c r="B93" s="464"/>
      <c r="C93" s="464"/>
      <c r="D93" s="464"/>
      <c r="E93" s="465"/>
    </row>
    <row r="94" spans="1:5" ht="29" x14ac:dyDescent="0.2">
      <c r="A94" s="264" t="s">
        <v>8</v>
      </c>
      <c r="B94" s="467" t="s">
        <v>922</v>
      </c>
      <c r="C94" s="467"/>
      <c r="D94" s="467"/>
      <c r="E94" s="468"/>
    </row>
    <row r="95" spans="1:5" ht="71.25" customHeight="1" x14ac:dyDescent="0.2">
      <c r="A95" s="264" t="s">
        <v>10</v>
      </c>
      <c r="B95" s="694" t="s">
        <v>1284</v>
      </c>
      <c r="C95" s="695"/>
      <c r="D95" s="695"/>
      <c r="E95" s="696"/>
    </row>
    <row r="96" spans="1:5" ht="39.75" customHeight="1" x14ac:dyDescent="0.2">
      <c r="A96" s="476" t="s">
        <v>9</v>
      </c>
      <c r="B96" s="454" t="s">
        <v>923</v>
      </c>
      <c r="C96" s="472"/>
      <c r="D96" s="472"/>
      <c r="E96" s="455"/>
    </row>
    <row r="97" spans="1:5" ht="25" customHeight="1" x14ac:dyDescent="0.2">
      <c r="A97" s="477"/>
      <c r="B97" s="454" t="s">
        <v>924</v>
      </c>
      <c r="C97" s="472"/>
      <c r="D97" s="472"/>
      <c r="E97" s="455"/>
    </row>
    <row r="98" spans="1:5" ht="25" customHeight="1" x14ac:dyDescent="0.2">
      <c r="A98" s="265" t="s">
        <v>5</v>
      </c>
      <c r="B98" s="454" t="s">
        <v>914</v>
      </c>
      <c r="C98" s="472"/>
      <c r="D98" s="472"/>
      <c r="E98" s="455"/>
    </row>
    <row r="99" spans="1:5" ht="25" customHeight="1" x14ac:dyDescent="0.2">
      <c r="A99" s="265" t="s">
        <v>6</v>
      </c>
      <c r="B99" s="686">
        <f>151791717.11*1.05</f>
        <v>159381302.96550003</v>
      </c>
      <c r="C99" s="687"/>
      <c r="D99" s="687"/>
      <c r="E99" s="688"/>
    </row>
    <row r="100" spans="1:5" ht="25" customHeight="1" x14ac:dyDescent="0.2">
      <c r="A100" s="265" t="s">
        <v>14</v>
      </c>
      <c r="B100" s="686">
        <f>B99*1.05</f>
        <v>167350368.11377504</v>
      </c>
      <c r="C100" s="687"/>
      <c r="D100" s="687"/>
      <c r="E100" s="688"/>
    </row>
    <row r="101" spans="1:5" ht="25" customHeight="1" x14ac:dyDescent="0.2">
      <c r="A101" s="265" t="s">
        <v>7</v>
      </c>
      <c r="B101" s="686">
        <f>B100*1.05</f>
        <v>175717886.51946381</v>
      </c>
      <c r="C101" s="687"/>
      <c r="D101" s="687"/>
      <c r="E101" s="688"/>
    </row>
    <row r="102" spans="1:5" ht="25" customHeight="1" thickBot="1" x14ac:dyDescent="0.25">
      <c r="A102" s="266" t="s">
        <v>13</v>
      </c>
      <c r="B102" s="689">
        <f t="shared" ref="B102" si="0">B101*1.05</f>
        <v>184503780.84543702</v>
      </c>
      <c r="C102" s="690"/>
      <c r="D102" s="690"/>
      <c r="E102" s="691"/>
    </row>
    <row r="103" spans="1:5" ht="25" customHeight="1" thickBot="1" x14ac:dyDescent="0.25"/>
    <row r="104" spans="1:5" ht="33.75" customHeight="1" x14ac:dyDescent="0.2">
      <c r="A104" s="267" t="s">
        <v>3</v>
      </c>
      <c r="B104" s="268" t="s">
        <v>2</v>
      </c>
      <c r="C104" s="39" t="s">
        <v>36</v>
      </c>
      <c r="D104" s="39" t="s">
        <v>37</v>
      </c>
      <c r="E104" s="40" t="s">
        <v>38</v>
      </c>
    </row>
    <row r="105" spans="1:5" ht="40" customHeight="1" thickBot="1" x14ac:dyDescent="0.25">
      <c r="A105" s="269" t="s">
        <v>915</v>
      </c>
      <c r="B105" s="60" t="s">
        <v>916</v>
      </c>
      <c r="C105" s="272">
        <v>850000000</v>
      </c>
      <c r="D105" s="272">
        <v>900000000</v>
      </c>
      <c r="E105" s="273">
        <v>900000000</v>
      </c>
    </row>
    <row r="106" spans="1:5" ht="16.5" customHeight="1" x14ac:dyDescent="0.2">
      <c r="A106" s="463" t="s">
        <v>4</v>
      </c>
      <c r="B106" s="464"/>
      <c r="C106" s="464"/>
      <c r="D106" s="464"/>
      <c r="E106" s="465"/>
    </row>
    <row r="107" spans="1:5" ht="30.75" customHeight="1" x14ac:dyDescent="0.2">
      <c r="A107" s="264" t="s">
        <v>8</v>
      </c>
      <c r="B107" s="467" t="s">
        <v>917</v>
      </c>
      <c r="C107" s="467"/>
      <c r="D107" s="467"/>
      <c r="E107" s="468"/>
    </row>
    <row r="108" spans="1:5" ht="69" customHeight="1" x14ac:dyDescent="0.2">
      <c r="A108" s="264" t="s">
        <v>10</v>
      </c>
      <c r="B108" s="677" t="s">
        <v>1285</v>
      </c>
      <c r="C108" s="692"/>
      <c r="D108" s="692"/>
      <c r="E108" s="693"/>
    </row>
    <row r="109" spans="1:5" ht="33.75" customHeight="1" x14ac:dyDescent="0.2">
      <c r="A109" s="476" t="s">
        <v>9</v>
      </c>
      <c r="B109" s="454" t="s">
        <v>918</v>
      </c>
      <c r="C109" s="472"/>
      <c r="D109" s="472"/>
      <c r="E109" s="455"/>
    </row>
    <row r="110" spans="1:5" ht="30" customHeight="1" x14ac:dyDescent="0.2">
      <c r="A110" s="477"/>
      <c r="B110" s="454" t="s">
        <v>919</v>
      </c>
      <c r="C110" s="472"/>
      <c r="D110" s="472"/>
      <c r="E110" s="455"/>
    </row>
    <row r="111" spans="1:5" ht="25" customHeight="1" x14ac:dyDescent="0.2">
      <c r="A111" s="265" t="s">
        <v>5</v>
      </c>
      <c r="B111" s="454" t="s">
        <v>914</v>
      </c>
      <c r="C111" s="472"/>
      <c r="D111" s="472"/>
      <c r="E111" s="455"/>
    </row>
    <row r="112" spans="1:5" ht="25" customHeight="1" x14ac:dyDescent="0.2">
      <c r="A112" s="265" t="s">
        <v>6</v>
      </c>
      <c r="B112" s="686">
        <f>70044741.43*1.05</f>
        <v>73546978.50150001</v>
      </c>
      <c r="C112" s="687"/>
      <c r="D112" s="687"/>
      <c r="E112" s="688"/>
    </row>
    <row r="113" spans="1:5" ht="25" customHeight="1" x14ac:dyDescent="0.2">
      <c r="A113" s="265" t="s">
        <v>14</v>
      </c>
      <c r="B113" s="686">
        <v>85976417.280000001</v>
      </c>
      <c r="C113" s="687"/>
      <c r="D113" s="687"/>
      <c r="E113" s="688"/>
    </row>
    <row r="114" spans="1:5" ht="25" customHeight="1" x14ac:dyDescent="0.2">
      <c r="A114" s="265" t="s">
        <v>7</v>
      </c>
      <c r="B114" s="686">
        <v>91049025.900000006</v>
      </c>
      <c r="C114" s="687"/>
      <c r="D114" s="687"/>
      <c r="E114" s="688"/>
    </row>
    <row r="115" spans="1:5" ht="25" customHeight="1" thickBot="1" x14ac:dyDescent="0.25">
      <c r="A115" s="266" t="s">
        <v>13</v>
      </c>
      <c r="B115" s="689">
        <f>B114</f>
        <v>91049025.900000006</v>
      </c>
      <c r="C115" s="690"/>
      <c r="D115" s="690"/>
      <c r="E115" s="691"/>
    </row>
    <row r="116" spans="1:5" ht="25" customHeight="1" thickBot="1" x14ac:dyDescent="0.25"/>
    <row r="117" spans="1:5" ht="40" customHeight="1" x14ac:dyDescent="0.2">
      <c r="A117" s="267" t="s">
        <v>3</v>
      </c>
      <c r="B117" s="268" t="s">
        <v>2</v>
      </c>
      <c r="C117" s="39" t="s">
        <v>36</v>
      </c>
      <c r="D117" s="39" t="s">
        <v>37</v>
      </c>
      <c r="E117" s="40" t="s">
        <v>38</v>
      </c>
    </row>
    <row r="118" spans="1:5" ht="40" customHeight="1" thickBot="1" x14ac:dyDescent="0.25">
      <c r="A118" s="269" t="s">
        <v>909</v>
      </c>
      <c r="B118" s="286" t="s">
        <v>910</v>
      </c>
      <c r="C118" s="272">
        <v>1400000000</v>
      </c>
      <c r="D118" s="272">
        <v>1529179500</v>
      </c>
      <c r="E118" s="273">
        <v>1719000000</v>
      </c>
    </row>
    <row r="119" spans="1:5" ht="17" customHeight="1" x14ac:dyDescent="0.2">
      <c r="A119" s="463" t="s">
        <v>4</v>
      </c>
      <c r="B119" s="464"/>
      <c r="C119" s="464"/>
      <c r="D119" s="464"/>
      <c r="E119" s="465"/>
    </row>
    <row r="120" spans="1:5" ht="29" x14ac:dyDescent="0.2">
      <c r="A120" s="264" t="s">
        <v>8</v>
      </c>
      <c r="B120" s="467" t="s">
        <v>911</v>
      </c>
      <c r="C120" s="467"/>
      <c r="D120" s="467"/>
      <c r="E120" s="468"/>
    </row>
    <row r="121" spans="1:5" ht="85.5" customHeight="1" x14ac:dyDescent="0.2">
      <c r="A121" s="264" t="s">
        <v>10</v>
      </c>
      <c r="B121" s="677" t="s">
        <v>1286</v>
      </c>
      <c r="C121" s="692"/>
      <c r="D121" s="692"/>
      <c r="E121" s="693"/>
    </row>
    <row r="122" spans="1:5" ht="25" customHeight="1" x14ac:dyDescent="0.2">
      <c r="A122" s="476" t="s">
        <v>9</v>
      </c>
      <c r="B122" s="454" t="s">
        <v>912</v>
      </c>
      <c r="C122" s="472"/>
      <c r="D122" s="472"/>
      <c r="E122" s="455"/>
    </row>
    <row r="123" spans="1:5" ht="34.5" customHeight="1" x14ac:dyDescent="0.2">
      <c r="A123" s="477"/>
      <c r="B123" s="454" t="s">
        <v>913</v>
      </c>
      <c r="C123" s="472"/>
      <c r="D123" s="472"/>
      <c r="E123" s="455"/>
    </row>
    <row r="124" spans="1:5" ht="25" customHeight="1" x14ac:dyDescent="0.2">
      <c r="A124" s="265" t="s">
        <v>5</v>
      </c>
      <c r="B124" s="454" t="s">
        <v>914</v>
      </c>
      <c r="C124" s="472"/>
      <c r="D124" s="472"/>
      <c r="E124" s="455"/>
    </row>
    <row r="125" spans="1:5" ht="25" customHeight="1" x14ac:dyDescent="0.2">
      <c r="A125" s="265" t="s">
        <v>6</v>
      </c>
      <c r="B125" s="686">
        <f>36045453.86*1.05</f>
        <v>37847726.553000003</v>
      </c>
      <c r="C125" s="687"/>
      <c r="D125" s="687"/>
      <c r="E125" s="688"/>
    </row>
    <row r="126" spans="1:5" ht="25" customHeight="1" x14ac:dyDescent="0.2">
      <c r="A126" s="265" t="s">
        <v>14</v>
      </c>
      <c r="B126" s="686">
        <f>B125*1.08</f>
        <v>40875544.677240007</v>
      </c>
      <c r="C126" s="687"/>
      <c r="D126" s="687"/>
      <c r="E126" s="688"/>
    </row>
    <row r="127" spans="1:5" ht="25" customHeight="1" x14ac:dyDescent="0.2">
      <c r="A127" s="265" t="s">
        <v>7</v>
      </c>
      <c r="B127" s="686">
        <f t="shared" ref="B127" si="1">B126*1.08</f>
        <v>44145588.251419209</v>
      </c>
      <c r="C127" s="687"/>
      <c r="D127" s="687"/>
      <c r="E127" s="688"/>
    </row>
    <row r="128" spans="1:5" ht="25" customHeight="1" thickBot="1" x14ac:dyDescent="0.25">
      <c r="A128" s="266" t="s">
        <v>13</v>
      </c>
      <c r="B128" s="689">
        <f>B127*1.08</f>
        <v>47677235.311532751</v>
      </c>
      <c r="C128" s="690"/>
      <c r="D128" s="690"/>
      <c r="E128" s="691"/>
    </row>
  </sheetData>
  <mergeCells count="103">
    <mergeCell ref="A80:E80"/>
    <mergeCell ref="B81:E81"/>
    <mergeCell ref="A83:A84"/>
    <mergeCell ref="A93:E93"/>
    <mergeCell ref="B94:E94"/>
    <mergeCell ref="A96:A97"/>
    <mergeCell ref="A106:E106"/>
    <mergeCell ref="B107:E107"/>
    <mergeCell ref="A109:A110"/>
    <mergeCell ref="B86:E86"/>
    <mergeCell ref="B87:E87"/>
    <mergeCell ref="B88:E88"/>
    <mergeCell ref="B89:E89"/>
    <mergeCell ref="B82:E82"/>
    <mergeCell ref="B83:E83"/>
    <mergeCell ref="B84:E84"/>
    <mergeCell ref="B85:E85"/>
    <mergeCell ref="B99:E99"/>
    <mergeCell ref="B100:E100"/>
    <mergeCell ref="B101:E101"/>
    <mergeCell ref="B102:E102"/>
    <mergeCell ref="B95:E95"/>
    <mergeCell ref="B96:E96"/>
    <mergeCell ref="B97:E97"/>
    <mergeCell ref="B47:E47"/>
    <mergeCell ref="B48:E48"/>
    <mergeCell ref="B49:E49"/>
    <mergeCell ref="B50:E50"/>
    <mergeCell ref="B51:E51"/>
    <mergeCell ref="B46:E46"/>
    <mergeCell ref="B32:E32"/>
    <mergeCell ref="B33:E33"/>
    <mergeCell ref="B34:E34"/>
    <mergeCell ref="B35:E35"/>
    <mergeCell ref="B36:E36"/>
    <mergeCell ref="B37:E37"/>
    <mergeCell ref="B38:E38"/>
    <mergeCell ref="B39:E39"/>
    <mergeCell ref="A43:E43"/>
    <mergeCell ref="B44:E44"/>
    <mergeCell ref="B45:E45"/>
    <mergeCell ref="B63:E63"/>
    <mergeCell ref="B64:E64"/>
    <mergeCell ref="B9:E9"/>
    <mergeCell ref="A1:E1"/>
    <mergeCell ref="B2:E2"/>
    <mergeCell ref="B3:E3"/>
    <mergeCell ref="A7:E7"/>
    <mergeCell ref="B8:E8"/>
    <mergeCell ref="B10:E10"/>
    <mergeCell ref="B11:E11"/>
    <mergeCell ref="B12:E12"/>
    <mergeCell ref="B13:E13"/>
    <mergeCell ref="B14:E14"/>
    <mergeCell ref="A31:E31"/>
    <mergeCell ref="B15:E15"/>
    <mergeCell ref="A19:E19"/>
    <mergeCell ref="B20:E20"/>
    <mergeCell ref="B21:E21"/>
    <mergeCell ref="B22:E22"/>
    <mergeCell ref="B23:E23"/>
    <mergeCell ref="B24:E24"/>
    <mergeCell ref="B25:E25"/>
    <mergeCell ref="B26:E26"/>
    <mergeCell ref="B27:E27"/>
    <mergeCell ref="B60:E60"/>
    <mergeCell ref="B61:E61"/>
    <mergeCell ref="A58:A59"/>
    <mergeCell ref="A55:E55"/>
    <mergeCell ref="B56:E56"/>
    <mergeCell ref="B57:E57"/>
    <mergeCell ref="B58:E58"/>
    <mergeCell ref="B59:E59"/>
    <mergeCell ref="B62:E62"/>
    <mergeCell ref="B73:E73"/>
    <mergeCell ref="B74:E74"/>
    <mergeCell ref="B75:E75"/>
    <mergeCell ref="B76:E76"/>
    <mergeCell ref="A68:E68"/>
    <mergeCell ref="B69:E69"/>
    <mergeCell ref="B70:E70"/>
    <mergeCell ref="B71:E71"/>
    <mergeCell ref="B72:E72"/>
    <mergeCell ref="B98:E98"/>
    <mergeCell ref="B111:E111"/>
    <mergeCell ref="B112:E112"/>
    <mergeCell ref="B113:E113"/>
    <mergeCell ref="B114:E114"/>
    <mergeCell ref="B115:E115"/>
    <mergeCell ref="B108:E108"/>
    <mergeCell ref="B109:E109"/>
    <mergeCell ref="B110:E110"/>
    <mergeCell ref="B124:E124"/>
    <mergeCell ref="B125:E125"/>
    <mergeCell ref="B126:E126"/>
    <mergeCell ref="B127:E127"/>
    <mergeCell ref="B128:E128"/>
    <mergeCell ref="A119:E119"/>
    <mergeCell ref="B120:E120"/>
    <mergeCell ref="B121:E121"/>
    <mergeCell ref="A122:A123"/>
    <mergeCell ref="B122:E122"/>
    <mergeCell ref="B123:E123"/>
  </mergeCells>
  <pageMargins left="0.7" right="0.7" top="0.75" bottom="0.75" header="0.3" footer="0.3"/>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91"/>
  <sheetViews>
    <sheetView zoomScale="90" zoomScaleNormal="90" workbookViewId="0">
      <selection activeCell="H9" sqref="H9"/>
    </sheetView>
  </sheetViews>
  <sheetFormatPr baseColWidth="10" defaultColWidth="8.83203125" defaultRowHeight="15" x14ac:dyDescent="0.2"/>
  <cols>
    <col min="1" max="1" width="44.6640625" customWidth="1"/>
    <col min="2" max="5" width="30.6640625" customWidth="1"/>
    <col min="6" max="6" width="9.1640625" customWidth="1"/>
  </cols>
  <sheetData>
    <row r="1" spans="1:5" ht="19" x14ac:dyDescent="0.2">
      <c r="A1" s="522" t="s">
        <v>12</v>
      </c>
      <c r="B1" s="523"/>
      <c r="C1" s="523"/>
      <c r="D1" s="523"/>
      <c r="E1" s="524"/>
    </row>
    <row r="2" spans="1:5" ht="45.75" customHeight="1" x14ac:dyDescent="0.2">
      <c r="A2" s="28" t="s">
        <v>0</v>
      </c>
      <c r="B2" s="479" t="s">
        <v>208</v>
      </c>
      <c r="C2" s="480"/>
      <c r="D2" s="480"/>
      <c r="E2" s="481"/>
    </row>
    <row r="3" spans="1:5" ht="24" customHeight="1" thickBot="1" x14ac:dyDescent="0.25">
      <c r="A3" s="25" t="s">
        <v>1</v>
      </c>
      <c r="B3" s="525">
        <v>47045</v>
      </c>
      <c r="C3" s="526"/>
      <c r="D3" s="526"/>
      <c r="E3" s="527"/>
    </row>
    <row r="4" spans="1:5" ht="16" thickBot="1" x14ac:dyDescent="0.25">
      <c r="A4" s="1"/>
      <c r="B4" s="1"/>
      <c r="C4" s="1"/>
      <c r="D4" s="1"/>
      <c r="E4" s="1"/>
    </row>
    <row r="5" spans="1:5" ht="40" customHeight="1" x14ac:dyDescent="0.2">
      <c r="A5" s="29" t="s">
        <v>3</v>
      </c>
      <c r="B5" s="30" t="s">
        <v>2</v>
      </c>
      <c r="C5" s="39" t="s">
        <v>36</v>
      </c>
      <c r="D5" s="39" t="s">
        <v>37</v>
      </c>
      <c r="E5" s="40" t="s">
        <v>38</v>
      </c>
    </row>
    <row r="6" spans="1:5" ht="40" customHeight="1" thickBot="1" x14ac:dyDescent="0.25">
      <c r="A6" s="31" t="s">
        <v>209</v>
      </c>
      <c r="B6" s="83" t="s">
        <v>210</v>
      </c>
      <c r="C6" s="18">
        <v>47690000</v>
      </c>
      <c r="D6" s="18">
        <v>47690000</v>
      </c>
      <c r="E6" s="18">
        <v>47690000</v>
      </c>
    </row>
    <row r="7" spans="1:5" ht="16" x14ac:dyDescent="0.2">
      <c r="A7" s="463" t="s">
        <v>4</v>
      </c>
      <c r="B7" s="464"/>
      <c r="C7" s="464"/>
      <c r="D7" s="464"/>
      <c r="E7" s="465"/>
    </row>
    <row r="8" spans="1:5" ht="43.5" customHeight="1" x14ac:dyDescent="0.2">
      <c r="A8" s="23" t="s">
        <v>8</v>
      </c>
      <c r="B8" s="454" t="s">
        <v>828</v>
      </c>
      <c r="C8" s="528"/>
      <c r="D8" s="528"/>
      <c r="E8" s="529"/>
    </row>
    <row r="9" spans="1:5" ht="80.25" customHeight="1" x14ac:dyDescent="0.2">
      <c r="A9" s="85" t="s">
        <v>10</v>
      </c>
      <c r="B9" s="530" t="s">
        <v>1167</v>
      </c>
      <c r="C9" s="531"/>
      <c r="D9" s="531"/>
      <c r="E9" s="532"/>
    </row>
    <row r="10" spans="1:5" ht="15" customHeight="1" x14ac:dyDescent="0.2">
      <c r="A10" s="476" t="s">
        <v>9</v>
      </c>
      <c r="B10" s="492" t="s">
        <v>832</v>
      </c>
      <c r="C10" s="533"/>
      <c r="D10" s="533"/>
      <c r="E10" s="493"/>
    </row>
    <row r="11" spans="1:5" ht="35.25" customHeight="1" x14ac:dyDescent="0.2">
      <c r="A11" s="477"/>
      <c r="B11" s="496"/>
      <c r="C11" s="517"/>
      <c r="D11" s="517"/>
      <c r="E11" s="497"/>
    </row>
    <row r="12" spans="1:5" ht="25" customHeight="1" x14ac:dyDescent="0.2">
      <c r="A12" s="24" t="s">
        <v>5</v>
      </c>
      <c r="B12" s="445" t="s">
        <v>17</v>
      </c>
      <c r="C12" s="446"/>
      <c r="D12" s="446"/>
      <c r="E12" s="447"/>
    </row>
    <row r="13" spans="1:5" ht="25" customHeight="1" x14ac:dyDescent="0.2">
      <c r="A13" s="24" t="s">
        <v>6</v>
      </c>
      <c r="B13" s="445">
        <v>50</v>
      </c>
      <c r="C13" s="446"/>
      <c r="D13" s="446"/>
      <c r="E13" s="447"/>
    </row>
    <row r="14" spans="1:5" ht="25" customHeight="1" x14ac:dyDescent="0.2">
      <c r="A14" s="24" t="s">
        <v>14</v>
      </c>
      <c r="B14" s="445">
        <v>100</v>
      </c>
      <c r="C14" s="446"/>
      <c r="D14" s="446"/>
      <c r="E14" s="447"/>
    </row>
    <row r="15" spans="1:5" ht="25" customHeight="1" x14ac:dyDescent="0.2">
      <c r="A15" s="24" t="s">
        <v>7</v>
      </c>
      <c r="B15" s="445" t="s">
        <v>211</v>
      </c>
      <c r="C15" s="446"/>
      <c r="D15" s="446"/>
      <c r="E15" s="447"/>
    </row>
    <row r="16" spans="1:5" ht="25" customHeight="1" thickBot="1" x14ac:dyDescent="0.25">
      <c r="A16" s="25" t="s">
        <v>13</v>
      </c>
      <c r="B16" s="460" t="s">
        <v>211</v>
      </c>
      <c r="C16" s="461"/>
      <c r="D16" s="461"/>
      <c r="E16" s="462"/>
    </row>
    <row r="17" spans="1:5" ht="25" customHeight="1" thickBot="1" x14ac:dyDescent="0.25"/>
    <row r="18" spans="1:5" ht="40" customHeight="1" x14ac:dyDescent="0.2">
      <c r="A18" s="29" t="s">
        <v>3</v>
      </c>
      <c r="B18" s="30" t="s">
        <v>2</v>
      </c>
      <c r="C18" s="39" t="s">
        <v>36</v>
      </c>
      <c r="D18" s="39" t="s">
        <v>37</v>
      </c>
      <c r="E18" s="40" t="s">
        <v>38</v>
      </c>
    </row>
    <row r="19" spans="1:5" ht="40" customHeight="1" thickBot="1" x14ac:dyDescent="0.25">
      <c r="A19" s="31" t="s">
        <v>212</v>
      </c>
      <c r="B19" s="10" t="s">
        <v>213</v>
      </c>
      <c r="C19" s="86">
        <v>60390000</v>
      </c>
      <c r="D19" s="86">
        <v>60390000</v>
      </c>
      <c r="E19" s="87">
        <v>60390000</v>
      </c>
    </row>
    <row r="20" spans="1:5" ht="16" x14ac:dyDescent="0.2">
      <c r="A20" s="463" t="s">
        <v>4</v>
      </c>
      <c r="B20" s="499"/>
      <c r="C20" s="499"/>
      <c r="D20" s="499"/>
      <c r="E20" s="500"/>
    </row>
    <row r="21" spans="1:5" ht="36" customHeight="1" x14ac:dyDescent="0.2">
      <c r="A21" s="23" t="s">
        <v>8</v>
      </c>
      <c r="B21" s="466" t="s">
        <v>214</v>
      </c>
      <c r="C21" s="466"/>
      <c r="D21" s="466"/>
      <c r="E21" s="498"/>
    </row>
    <row r="22" spans="1:5" ht="60" customHeight="1" x14ac:dyDescent="0.2">
      <c r="A22" s="85" t="s">
        <v>10</v>
      </c>
      <c r="B22" s="469" t="s">
        <v>1297</v>
      </c>
      <c r="C22" s="469"/>
      <c r="D22" s="469"/>
      <c r="E22" s="506"/>
    </row>
    <row r="23" spans="1:5" ht="30" customHeight="1" x14ac:dyDescent="0.2">
      <c r="A23" s="84" t="s">
        <v>9</v>
      </c>
      <c r="B23" s="454" t="s">
        <v>1298</v>
      </c>
      <c r="C23" s="472"/>
      <c r="D23" s="472"/>
      <c r="E23" s="455"/>
    </row>
    <row r="24" spans="1:5" ht="25" customHeight="1" x14ac:dyDescent="0.2">
      <c r="A24" s="24" t="s">
        <v>5</v>
      </c>
      <c r="B24" s="454" t="s">
        <v>1299</v>
      </c>
      <c r="C24" s="472"/>
      <c r="D24" s="472"/>
      <c r="E24" s="455"/>
    </row>
    <row r="25" spans="1:5" ht="25" customHeight="1" x14ac:dyDescent="0.2">
      <c r="A25" s="24" t="s">
        <v>6</v>
      </c>
      <c r="B25" s="511" t="s">
        <v>1300</v>
      </c>
      <c r="C25" s="511"/>
      <c r="D25" s="511"/>
      <c r="E25" s="512"/>
    </row>
    <row r="26" spans="1:5" ht="25" customHeight="1" x14ac:dyDescent="0.2">
      <c r="A26" s="24" t="s">
        <v>14</v>
      </c>
      <c r="B26" s="511" t="s">
        <v>1301</v>
      </c>
      <c r="C26" s="511"/>
      <c r="D26" s="511"/>
      <c r="E26" s="512"/>
    </row>
    <row r="27" spans="1:5" ht="25" customHeight="1" x14ac:dyDescent="0.2">
      <c r="A27" s="24" t="s">
        <v>7</v>
      </c>
      <c r="B27" s="511" t="s">
        <v>1222</v>
      </c>
      <c r="C27" s="511"/>
      <c r="D27" s="511"/>
      <c r="E27" s="512"/>
    </row>
    <row r="28" spans="1:5" ht="25" customHeight="1" thickBot="1" x14ac:dyDescent="0.25">
      <c r="A28" s="25" t="s">
        <v>13</v>
      </c>
      <c r="B28" s="513" t="s">
        <v>1202</v>
      </c>
      <c r="C28" s="513"/>
      <c r="D28" s="513"/>
      <c r="E28" s="514"/>
    </row>
    <row r="29" spans="1:5" ht="25" customHeight="1" thickBot="1" x14ac:dyDescent="0.25"/>
    <row r="30" spans="1:5" ht="40" customHeight="1" x14ac:dyDescent="0.2">
      <c r="A30" s="29" t="s">
        <v>3</v>
      </c>
      <c r="B30" s="30" t="s">
        <v>2</v>
      </c>
      <c r="C30" s="39" t="s">
        <v>36</v>
      </c>
      <c r="D30" s="39" t="s">
        <v>37</v>
      </c>
      <c r="E30" s="40" t="s">
        <v>38</v>
      </c>
    </row>
    <row r="31" spans="1:5" ht="40" customHeight="1" thickBot="1" x14ac:dyDescent="0.25">
      <c r="A31" s="32" t="s">
        <v>215</v>
      </c>
      <c r="B31" s="10" t="s">
        <v>216</v>
      </c>
      <c r="C31" s="86">
        <v>20410600</v>
      </c>
      <c r="D31" s="86">
        <v>22410600</v>
      </c>
      <c r="E31" s="87">
        <v>22410600</v>
      </c>
    </row>
    <row r="32" spans="1:5" ht="16" x14ac:dyDescent="0.2">
      <c r="A32" s="463" t="s">
        <v>4</v>
      </c>
      <c r="B32" s="499"/>
      <c r="C32" s="499"/>
      <c r="D32" s="499"/>
      <c r="E32" s="500"/>
    </row>
    <row r="33" spans="1:5" ht="36.75" customHeight="1" x14ac:dyDescent="0.2">
      <c r="A33" s="23" t="s">
        <v>8</v>
      </c>
      <c r="B33" s="466" t="s">
        <v>829</v>
      </c>
      <c r="C33" s="466"/>
      <c r="D33" s="466"/>
      <c r="E33" s="466"/>
    </row>
    <row r="34" spans="1:5" ht="58" x14ac:dyDescent="0.2">
      <c r="A34" s="85" t="s">
        <v>10</v>
      </c>
      <c r="B34" s="521" t="s">
        <v>1302</v>
      </c>
      <c r="C34" s="521"/>
      <c r="D34" s="521"/>
      <c r="E34" s="521"/>
    </row>
    <row r="35" spans="1:5" ht="35.25" customHeight="1" x14ac:dyDescent="0.2">
      <c r="A35" s="84" t="s">
        <v>9</v>
      </c>
      <c r="B35" s="466" t="s">
        <v>1303</v>
      </c>
      <c r="C35" s="466"/>
      <c r="D35" s="466"/>
      <c r="E35" s="466"/>
    </row>
    <row r="36" spans="1:5" ht="25" customHeight="1" x14ac:dyDescent="0.2">
      <c r="A36" s="24" t="s">
        <v>5</v>
      </c>
      <c r="B36" s="466" t="s">
        <v>1299</v>
      </c>
      <c r="C36" s="466"/>
      <c r="D36" s="466"/>
      <c r="E36" s="466"/>
    </row>
    <row r="37" spans="1:5" ht="25" customHeight="1" x14ac:dyDescent="0.2">
      <c r="A37" s="24" t="s">
        <v>6</v>
      </c>
      <c r="B37" s="466" t="s">
        <v>1304</v>
      </c>
      <c r="C37" s="466"/>
      <c r="D37" s="466"/>
      <c r="E37" s="466"/>
    </row>
    <row r="38" spans="1:5" ht="25" customHeight="1" x14ac:dyDescent="0.2">
      <c r="A38" s="24" t="s">
        <v>14</v>
      </c>
      <c r="B38" s="466" t="s">
        <v>1305</v>
      </c>
      <c r="C38" s="466"/>
      <c r="D38" s="466"/>
      <c r="E38" s="466"/>
    </row>
    <row r="39" spans="1:5" ht="25" customHeight="1" x14ac:dyDescent="0.2">
      <c r="A39" s="24" t="s">
        <v>7</v>
      </c>
      <c r="B39" s="466" t="s">
        <v>1306</v>
      </c>
      <c r="C39" s="466"/>
      <c r="D39" s="466"/>
      <c r="E39" s="466"/>
    </row>
    <row r="40" spans="1:5" ht="25" customHeight="1" thickBot="1" x14ac:dyDescent="0.25">
      <c r="A40" s="25" t="s">
        <v>13</v>
      </c>
      <c r="B40" s="466" t="s">
        <v>1307</v>
      </c>
      <c r="C40" s="466"/>
      <c r="D40" s="466"/>
      <c r="E40" s="466"/>
    </row>
    <row r="41" spans="1:5" ht="25" customHeight="1" thickBot="1" x14ac:dyDescent="0.25"/>
    <row r="42" spans="1:5" ht="40" customHeight="1" thickBot="1" x14ac:dyDescent="0.25">
      <c r="A42" s="89" t="s">
        <v>3</v>
      </c>
      <c r="B42" s="90" t="s">
        <v>2</v>
      </c>
      <c r="C42" s="91" t="s">
        <v>36</v>
      </c>
      <c r="D42" s="91" t="s">
        <v>37</v>
      </c>
      <c r="E42" s="92" t="s">
        <v>38</v>
      </c>
    </row>
    <row r="43" spans="1:5" ht="51" customHeight="1" thickBot="1" x14ac:dyDescent="0.25">
      <c r="A43" s="93" t="s">
        <v>217</v>
      </c>
      <c r="B43" s="53" t="s">
        <v>218</v>
      </c>
      <c r="C43" s="94">
        <v>28631073</v>
      </c>
      <c r="D43" s="94">
        <v>28631073</v>
      </c>
      <c r="E43" s="95">
        <v>28631073</v>
      </c>
    </row>
    <row r="44" spans="1:5" ht="16" x14ac:dyDescent="0.2">
      <c r="A44" s="463" t="s">
        <v>4</v>
      </c>
      <c r="B44" s="499"/>
      <c r="C44" s="499"/>
      <c r="D44" s="499"/>
      <c r="E44" s="500"/>
    </row>
    <row r="45" spans="1:5" ht="39.75" customHeight="1" x14ac:dyDescent="0.2">
      <c r="A45" s="23" t="s">
        <v>8</v>
      </c>
      <c r="B45" s="454" t="s">
        <v>221</v>
      </c>
      <c r="C45" s="472"/>
      <c r="D45" s="472"/>
      <c r="E45" s="455"/>
    </row>
    <row r="46" spans="1:5" ht="58" x14ac:dyDescent="0.2">
      <c r="A46" s="85" t="s">
        <v>10</v>
      </c>
      <c r="B46" s="473" t="s">
        <v>1168</v>
      </c>
      <c r="C46" s="474"/>
      <c r="D46" s="474"/>
      <c r="E46" s="475"/>
    </row>
    <row r="47" spans="1:5" ht="30" x14ac:dyDescent="0.2">
      <c r="A47" s="84" t="s">
        <v>9</v>
      </c>
      <c r="B47" s="454" t="s">
        <v>219</v>
      </c>
      <c r="C47" s="472"/>
      <c r="D47" s="472"/>
      <c r="E47" s="455"/>
    </row>
    <row r="48" spans="1:5" ht="25" customHeight="1" x14ac:dyDescent="0.2">
      <c r="A48" s="24" t="s">
        <v>5</v>
      </c>
      <c r="B48" s="454" t="s">
        <v>220</v>
      </c>
      <c r="C48" s="472"/>
      <c r="D48" s="472"/>
      <c r="E48" s="455"/>
    </row>
    <row r="49" spans="1:5" ht="25" customHeight="1" x14ac:dyDescent="0.2">
      <c r="A49" s="24" t="s">
        <v>6</v>
      </c>
      <c r="B49" s="454">
        <v>29</v>
      </c>
      <c r="C49" s="472"/>
      <c r="D49" s="472"/>
      <c r="E49" s="455"/>
    </row>
    <row r="50" spans="1:5" ht="25" customHeight="1" x14ac:dyDescent="0.2">
      <c r="A50" s="24" t="s">
        <v>14</v>
      </c>
      <c r="B50" s="454">
        <v>30</v>
      </c>
      <c r="C50" s="472"/>
      <c r="D50" s="472"/>
      <c r="E50" s="455"/>
    </row>
    <row r="51" spans="1:5" ht="25" customHeight="1" x14ac:dyDescent="0.2">
      <c r="A51" s="24" t="s">
        <v>7</v>
      </c>
      <c r="B51" s="454">
        <v>31</v>
      </c>
      <c r="C51" s="472"/>
      <c r="D51" s="472"/>
      <c r="E51" s="455"/>
    </row>
    <row r="52" spans="1:5" ht="25" customHeight="1" thickBot="1" x14ac:dyDescent="0.25">
      <c r="A52" s="25" t="s">
        <v>13</v>
      </c>
      <c r="B52" s="518">
        <v>32</v>
      </c>
      <c r="C52" s="519"/>
      <c r="D52" s="519"/>
      <c r="E52" s="520"/>
    </row>
    <row r="53" spans="1:5" ht="25" customHeight="1" thickBot="1" x14ac:dyDescent="0.25"/>
    <row r="54" spans="1:5" ht="40" customHeight="1" x14ac:dyDescent="0.2">
      <c r="A54" s="29" t="s">
        <v>3</v>
      </c>
      <c r="B54" s="30" t="s">
        <v>2</v>
      </c>
      <c r="C54" s="39" t="s">
        <v>36</v>
      </c>
      <c r="D54" s="39" t="s">
        <v>37</v>
      </c>
      <c r="E54" s="40" t="s">
        <v>38</v>
      </c>
    </row>
    <row r="55" spans="1:5" ht="31" thickBot="1" x14ac:dyDescent="0.25">
      <c r="A55" s="88" t="s">
        <v>223</v>
      </c>
      <c r="B55" s="10" t="s">
        <v>222</v>
      </c>
      <c r="C55" s="86">
        <v>78063028</v>
      </c>
      <c r="D55" s="86">
        <v>77523628</v>
      </c>
      <c r="E55" s="87">
        <v>77849128</v>
      </c>
    </row>
    <row r="56" spans="1:5" ht="17" thickBot="1" x14ac:dyDescent="0.25">
      <c r="A56" s="463" t="s">
        <v>4</v>
      </c>
      <c r="B56" s="499"/>
      <c r="C56" s="499"/>
      <c r="D56" s="499"/>
      <c r="E56" s="500"/>
    </row>
    <row r="57" spans="1:5" ht="58.5" customHeight="1" x14ac:dyDescent="0.2">
      <c r="A57" s="23" t="s">
        <v>8</v>
      </c>
      <c r="B57" s="501" t="s">
        <v>830</v>
      </c>
      <c r="C57" s="502"/>
      <c r="D57" s="502"/>
      <c r="E57" s="503"/>
    </row>
    <row r="58" spans="1:5" ht="58" x14ac:dyDescent="0.2">
      <c r="A58" s="85" t="s">
        <v>10</v>
      </c>
      <c r="B58" s="469" t="s">
        <v>1169</v>
      </c>
      <c r="C58" s="469"/>
      <c r="D58" s="469"/>
      <c r="E58" s="506"/>
    </row>
    <row r="59" spans="1:5" ht="39.75" customHeight="1" x14ac:dyDescent="0.2">
      <c r="A59" s="84" t="s">
        <v>9</v>
      </c>
      <c r="B59" s="466" t="s">
        <v>225</v>
      </c>
      <c r="C59" s="466"/>
      <c r="D59" s="466"/>
      <c r="E59" s="498"/>
    </row>
    <row r="60" spans="1:5" ht="25" customHeight="1" x14ac:dyDescent="0.2">
      <c r="A60" s="24" t="s">
        <v>5</v>
      </c>
      <c r="B60" s="466" t="s">
        <v>224</v>
      </c>
      <c r="C60" s="466"/>
      <c r="D60" s="466"/>
      <c r="E60" s="498"/>
    </row>
    <row r="61" spans="1:5" ht="25" customHeight="1" x14ac:dyDescent="0.2">
      <c r="A61" s="24" t="s">
        <v>6</v>
      </c>
      <c r="B61" s="511" t="s">
        <v>1170</v>
      </c>
      <c r="C61" s="511"/>
      <c r="D61" s="511"/>
      <c r="E61" s="512"/>
    </row>
    <row r="62" spans="1:5" ht="25" customHeight="1" x14ac:dyDescent="0.2">
      <c r="A62" s="24" t="s">
        <v>14</v>
      </c>
      <c r="B62" s="511" t="s">
        <v>1171</v>
      </c>
      <c r="C62" s="511"/>
      <c r="D62" s="511"/>
      <c r="E62" s="512"/>
    </row>
    <row r="63" spans="1:5" ht="25" customHeight="1" x14ac:dyDescent="0.2">
      <c r="A63" s="24" t="s">
        <v>7</v>
      </c>
      <c r="B63" s="511" t="s">
        <v>1172</v>
      </c>
      <c r="C63" s="511"/>
      <c r="D63" s="511"/>
      <c r="E63" s="512"/>
    </row>
    <row r="64" spans="1:5" ht="25" customHeight="1" thickBot="1" x14ac:dyDescent="0.25">
      <c r="A64" s="25" t="s">
        <v>13</v>
      </c>
      <c r="B64" s="513" t="s">
        <v>1173</v>
      </c>
      <c r="C64" s="513"/>
      <c r="D64" s="513"/>
      <c r="E64" s="514"/>
    </row>
    <row r="65" spans="1:5" ht="25" customHeight="1" thickBot="1" x14ac:dyDescent="0.25"/>
    <row r="66" spans="1:5" ht="40" customHeight="1" x14ac:dyDescent="0.2">
      <c r="A66" s="29" t="s">
        <v>3</v>
      </c>
      <c r="B66" s="30" t="s">
        <v>2</v>
      </c>
      <c r="C66" s="39" t="s">
        <v>36</v>
      </c>
      <c r="D66" s="39" t="s">
        <v>37</v>
      </c>
      <c r="E66" s="40" t="s">
        <v>38</v>
      </c>
    </row>
    <row r="67" spans="1:5" ht="46" thickBot="1" x14ac:dyDescent="0.25">
      <c r="A67" s="88" t="s">
        <v>227</v>
      </c>
      <c r="B67" s="10" t="s">
        <v>226</v>
      </c>
      <c r="C67" s="86">
        <v>85547375.709999993</v>
      </c>
      <c r="D67" s="86">
        <v>84692845.569999993</v>
      </c>
      <c r="E67" s="87">
        <v>84919345.569999993</v>
      </c>
    </row>
    <row r="68" spans="1:5" ht="16" x14ac:dyDescent="0.2">
      <c r="A68" s="463" t="s">
        <v>4</v>
      </c>
      <c r="B68" s="499"/>
      <c r="C68" s="499"/>
      <c r="D68" s="499"/>
      <c r="E68" s="500"/>
    </row>
    <row r="69" spans="1:5" ht="57" customHeight="1" x14ac:dyDescent="0.2">
      <c r="A69" s="23" t="s">
        <v>8</v>
      </c>
      <c r="B69" s="466" t="s">
        <v>831</v>
      </c>
      <c r="C69" s="466"/>
      <c r="D69" s="466"/>
      <c r="E69" s="498"/>
    </row>
    <row r="70" spans="1:5" ht="58" x14ac:dyDescent="0.2">
      <c r="A70" s="85" t="s">
        <v>10</v>
      </c>
      <c r="B70" s="469" t="s">
        <v>1174</v>
      </c>
      <c r="C70" s="469"/>
      <c r="D70" s="469"/>
      <c r="E70" s="506"/>
    </row>
    <row r="71" spans="1:5" ht="30" x14ac:dyDescent="0.2">
      <c r="A71" s="84" t="s">
        <v>9</v>
      </c>
      <c r="B71" s="466" t="s">
        <v>225</v>
      </c>
      <c r="C71" s="466"/>
      <c r="D71" s="466"/>
      <c r="E71" s="498"/>
    </row>
    <row r="72" spans="1:5" ht="24" customHeight="1" x14ac:dyDescent="0.2">
      <c r="A72" s="24" t="s">
        <v>5</v>
      </c>
      <c r="B72" s="466" t="s">
        <v>224</v>
      </c>
      <c r="C72" s="466"/>
      <c r="D72" s="466"/>
      <c r="E72" s="498"/>
    </row>
    <row r="73" spans="1:5" ht="25" customHeight="1" x14ac:dyDescent="0.2">
      <c r="A73" s="24" t="s">
        <v>6</v>
      </c>
      <c r="B73" s="466">
        <v>788</v>
      </c>
      <c r="C73" s="466"/>
      <c r="D73" s="466"/>
      <c r="E73" s="498"/>
    </row>
    <row r="74" spans="1:5" ht="25" customHeight="1" x14ac:dyDescent="0.2">
      <c r="A74" s="24" t="s">
        <v>14</v>
      </c>
      <c r="B74" s="466">
        <v>800</v>
      </c>
      <c r="C74" s="466"/>
      <c r="D74" s="466"/>
      <c r="E74" s="498"/>
    </row>
    <row r="75" spans="1:5" ht="25" customHeight="1" x14ac:dyDescent="0.2">
      <c r="A75" s="24" t="s">
        <v>7</v>
      </c>
      <c r="B75" s="496">
        <v>820</v>
      </c>
      <c r="C75" s="517"/>
      <c r="D75" s="517"/>
      <c r="E75" s="497"/>
    </row>
    <row r="76" spans="1:5" ht="25" customHeight="1" thickBot="1" x14ac:dyDescent="0.25">
      <c r="A76" s="25" t="s">
        <v>13</v>
      </c>
      <c r="B76" s="508">
        <v>845</v>
      </c>
      <c r="C76" s="509"/>
      <c r="D76" s="509"/>
      <c r="E76" s="510"/>
    </row>
    <row r="77" spans="1:5" ht="25" customHeight="1" thickBot="1" x14ac:dyDescent="0.25"/>
    <row r="78" spans="1:5" ht="40" customHeight="1" x14ac:dyDescent="0.2">
      <c r="A78" s="29" t="s">
        <v>3</v>
      </c>
      <c r="B78" s="30" t="s">
        <v>2</v>
      </c>
      <c r="C78" s="39" t="s">
        <v>36</v>
      </c>
      <c r="D78" s="39" t="s">
        <v>37</v>
      </c>
      <c r="E78" s="40" t="s">
        <v>38</v>
      </c>
    </row>
    <row r="79" spans="1:5" ht="46" thickBot="1" x14ac:dyDescent="0.25">
      <c r="A79" s="32" t="s">
        <v>228</v>
      </c>
      <c r="B79" s="10" t="s">
        <v>229</v>
      </c>
      <c r="C79" s="86">
        <v>183792866.18000001</v>
      </c>
      <c r="D79" s="86">
        <v>183749677.72999999</v>
      </c>
      <c r="E79" s="87">
        <v>183835917.72999999</v>
      </c>
    </row>
    <row r="80" spans="1:5" ht="17" thickBot="1" x14ac:dyDescent="0.25">
      <c r="A80" s="463" t="s">
        <v>4</v>
      </c>
      <c r="B80" s="499"/>
      <c r="C80" s="499"/>
      <c r="D80" s="499"/>
      <c r="E80" s="500"/>
    </row>
    <row r="81" spans="1:5" ht="42" customHeight="1" x14ac:dyDescent="0.2">
      <c r="A81" s="96" t="s">
        <v>8</v>
      </c>
      <c r="B81" s="515" t="s">
        <v>230</v>
      </c>
      <c r="C81" s="515"/>
      <c r="D81" s="515"/>
      <c r="E81" s="516"/>
    </row>
    <row r="82" spans="1:5" ht="58" x14ac:dyDescent="0.2">
      <c r="A82" s="97" t="s">
        <v>10</v>
      </c>
      <c r="B82" s="469" t="s">
        <v>1168</v>
      </c>
      <c r="C82" s="469"/>
      <c r="D82" s="469"/>
      <c r="E82" s="506"/>
    </row>
    <row r="83" spans="1:5" ht="30" x14ac:dyDescent="0.2">
      <c r="A83" s="98" t="s">
        <v>9</v>
      </c>
      <c r="B83" s="466" t="s">
        <v>225</v>
      </c>
      <c r="C83" s="466"/>
      <c r="D83" s="466"/>
      <c r="E83" s="498"/>
    </row>
    <row r="84" spans="1:5" ht="25" customHeight="1" x14ac:dyDescent="0.2">
      <c r="A84" s="99" t="s">
        <v>5</v>
      </c>
      <c r="B84" s="466" t="s">
        <v>224</v>
      </c>
      <c r="C84" s="466"/>
      <c r="D84" s="466"/>
      <c r="E84" s="498"/>
    </row>
    <row r="85" spans="1:5" ht="25" customHeight="1" x14ac:dyDescent="0.2">
      <c r="A85" s="99" t="s">
        <v>6</v>
      </c>
      <c r="B85" s="511" t="s">
        <v>1175</v>
      </c>
      <c r="C85" s="511"/>
      <c r="D85" s="511"/>
      <c r="E85" s="512"/>
    </row>
    <row r="86" spans="1:5" ht="25" customHeight="1" x14ac:dyDescent="0.2">
      <c r="A86" s="99" t="s">
        <v>14</v>
      </c>
      <c r="B86" s="511" t="s">
        <v>1176</v>
      </c>
      <c r="C86" s="511"/>
      <c r="D86" s="511"/>
      <c r="E86" s="512"/>
    </row>
    <row r="87" spans="1:5" ht="25" customHeight="1" x14ac:dyDescent="0.2">
      <c r="A87" s="99" t="s">
        <v>7</v>
      </c>
      <c r="B87" s="511" t="s">
        <v>1177</v>
      </c>
      <c r="C87" s="511"/>
      <c r="D87" s="511"/>
      <c r="E87" s="512"/>
    </row>
    <row r="88" spans="1:5" ht="25" customHeight="1" thickBot="1" x14ac:dyDescent="0.25">
      <c r="A88" s="100" t="s">
        <v>13</v>
      </c>
      <c r="B88" s="513" t="s">
        <v>1178</v>
      </c>
      <c r="C88" s="513"/>
      <c r="D88" s="513"/>
      <c r="E88" s="514"/>
    </row>
    <row r="89" spans="1:5" ht="25" customHeight="1" thickBot="1" x14ac:dyDescent="0.25"/>
    <row r="90" spans="1:5" ht="40" customHeight="1" x14ac:dyDescent="0.2">
      <c r="A90" s="29" t="s">
        <v>3</v>
      </c>
      <c r="B90" s="30" t="s">
        <v>2</v>
      </c>
      <c r="C90" s="39" t="s">
        <v>36</v>
      </c>
      <c r="D90" s="39" t="s">
        <v>37</v>
      </c>
      <c r="E90" s="40" t="s">
        <v>38</v>
      </c>
    </row>
    <row r="91" spans="1:5" ht="61" thickBot="1" x14ac:dyDescent="0.25">
      <c r="A91" s="32" t="s">
        <v>231</v>
      </c>
      <c r="B91" s="10" t="s">
        <v>232</v>
      </c>
      <c r="C91" s="101">
        <v>8000000</v>
      </c>
      <c r="D91" s="101">
        <v>3680000</v>
      </c>
      <c r="E91" s="102">
        <v>2880000</v>
      </c>
    </row>
    <row r="92" spans="1:5" ht="17" thickBot="1" x14ac:dyDescent="0.25">
      <c r="A92" s="463" t="s">
        <v>4</v>
      </c>
      <c r="B92" s="499"/>
      <c r="C92" s="499"/>
      <c r="D92" s="499"/>
      <c r="E92" s="500"/>
    </row>
    <row r="93" spans="1:5" ht="39" customHeight="1" x14ac:dyDescent="0.2">
      <c r="A93" s="96" t="s">
        <v>8</v>
      </c>
      <c r="B93" s="501" t="s">
        <v>235</v>
      </c>
      <c r="C93" s="502"/>
      <c r="D93" s="502"/>
      <c r="E93" s="503"/>
    </row>
    <row r="94" spans="1:5" ht="58" x14ac:dyDescent="0.2">
      <c r="A94" s="97" t="s">
        <v>10</v>
      </c>
      <c r="B94" s="469" t="s">
        <v>1179</v>
      </c>
      <c r="C94" s="469"/>
      <c r="D94" s="469"/>
      <c r="E94" s="469"/>
    </row>
    <row r="95" spans="1:5" ht="36.75" customHeight="1" x14ac:dyDescent="0.2">
      <c r="A95" s="98" t="s">
        <v>9</v>
      </c>
      <c r="B95" s="466" t="s">
        <v>234</v>
      </c>
      <c r="C95" s="466"/>
      <c r="D95" s="466"/>
      <c r="E95" s="466"/>
    </row>
    <row r="96" spans="1:5" ht="25" customHeight="1" x14ac:dyDescent="0.2">
      <c r="A96" s="99" t="s">
        <v>5</v>
      </c>
      <c r="B96" s="466" t="s">
        <v>233</v>
      </c>
      <c r="C96" s="466"/>
      <c r="D96" s="466"/>
      <c r="E96" s="466"/>
    </row>
    <row r="97" spans="1:5" ht="25" customHeight="1" x14ac:dyDescent="0.2">
      <c r="A97" s="99" t="s">
        <v>6</v>
      </c>
      <c r="B97" s="466">
        <v>0</v>
      </c>
      <c r="C97" s="466"/>
      <c r="D97" s="466"/>
      <c r="E97" s="466"/>
    </row>
    <row r="98" spans="1:5" ht="25" customHeight="1" x14ac:dyDescent="0.2">
      <c r="A98" s="99" t="s">
        <v>14</v>
      </c>
      <c r="B98" s="466">
        <v>10</v>
      </c>
      <c r="C98" s="466"/>
      <c r="D98" s="466"/>
      <c r="E98" s="466"/>
    </row>
    <row r="99" spans="1:5" ht="25" customHeight="1" x14ac:dyDescent="0.2">
      <c r="A99" s="99" t="s">
        <v>7</v>
      </c>
      <c r="B99" s="466">
        <v>10</v>
      </c>
      <c r="C99" s="466"/>
      <c r="D99" s="466"/>
      <c r="E99" s="466"/>
    </row>
    <row r="100" spans="1:5" ht="25" customHeight="1" thickBot="1" x14ac:dyDescent="0.25">
      <c r="A100" s="100" t="s">
        <v>13</v>
      </c>
      <c r="B100" s="508">
        <v>10</v>
      </c>
      <c r="C100" s="509"/>
      <c r="D100" s="509"/>
      <c r="E100" s="510"/>
    </row>
    <row r="101" spans="1:5" ht="25" customHeight="1" thickBot="1" x14ac:dyDescent="0.25"/>
    <row r="102" spans="1:5" ht="40" customHeight="1" x14ac:dyDescent="0.2">
      <c r="A102" s="29" t="s">
        <v>3</v>
      </c>
      <c r="B102" s="30" t="s">
        <v>2</v>
      </c>
      <c r="C102" s="39" t="s">
        <v>36</v>
      </c>
      <c r="D102" s="39" t="s">
        <v>37</v>
      </c>
      <c r="E102" s="40" t="s">
        <v>38</v>
      </c>
    </row>
    <row r="103" spans="1:5" ht="51" customHeight="1" thickBot="1" x14ac:dyDescent="0.25">
      <c r="A103" s="32" t="s">
        <v>236</v>
      </c>
      <c r="B103" s="10" t="s">
        <v>237</v>
      </c>
      <c r="C103" s="101">
        <v>1050000</v>
      </c>
      <c r="D103" s="101">
        <v>1290000</v>
      </c>
      <c r="E103" s="102">
        <v>1290000</v>
      </c>
    </row>
    <row r="104" spans="1:5" ht="16" x14ac:dyDescent="0.2">
      <c r="A104" s="463" t="s">
        <v>4</v>
      </c>
      <c r="B104" s="499"/>
      <c r="C104" s="499"/>
      <c r="D104" s="499"/>
      <c r="E104" s="500"/>
    </row>
    <row r="105" spans="1:5" ht="47.25" customHeight="1" x14ac:dyDescent="0.2">
      <c r="A105" s="96" t="s">
        <v>8</v>
      </c>
      <c r="B105" s="466" t="s">
        <v>239</v>
      </c>
      <c r="C105" s="466"/>
      <c r="D105" s="466"/>
      <c r="E105" s="498"/>
    </row>
    <row r="106" spans="1:5" ht="70.5" customHeight="1" x14ac:dyDescent="0.2">
      <c r="A106" s="96" t="s">
        <v>10</v>
      </c>
      <c r="B106" s="469" t="s">
        <v>1180</v>
      </c>
      <c r="C106" s="469"/>
      <c r="D106" s="469"/>
      <c r="E106" s="506"/>
    </row>
    <row r="107" spans="1:5" ht="31.5" customHeight="1" x14ac:dyDescent="0.2">
      <c r="A107" s="98" t="s">
        <v>9</v>
      </c>
      <c r="B107" s="466" t="s">
        <v>238</v>
      </c>
      <c r="C107" s="466"/>
      <c r="D107" s="466"/>
      <c r="E107" s="498"/>
    </row>
    <row r="108" spans="1:5" ht="25" customHeight="1" x14ac:dyDescent="0.2">
      <c r="A108" s="99" t="s">
        <v>5</v>
      </c>
      <c r="B108" s="466" t="s">
        <v>233</v>
      </c>
      <c r="C108" s="466"/>
      <c r="D108" s="466"/>
      <c r="E108" s="498"/>
    </row>
    <row r="109" spans="1:5" ht="25" customHeight="1" x14ac:dyDescent="0.2">
      <c r="A109" s="99" t="s">
        <v>6</v>
      </c>
      <c r="B109" s="466">
        <v>0</v>
      </c>
      <c r="C109" s="466"/>
      <c r="D109" s="466"/>
      <c r="E109" s="498"/>
    </row>
    <row r="110" spans="1:5" ht="25" customHeight="1" x14ac:dyDescent="0.2">
      <c r="A110" s="99" t="s">
        <v>14</v>
      </c>
      <c r="B110" s="466">
        <v>5</v>
      </c>
      <c r="C110" s="466"/>
      <c r="D110" s="466"/>
      <c r="E110" s="498"/>
    </row>
    <row r="111" spans="1:5" ht="25" customHeight="1" x14ac:dyDescent="0.2">
      <c r="A111" s="99" t="s">
        <v>7</v>
      </c>
      <c r="B111" s="466">
        <v>5</v>
      </c>
      <c r="C111" s="466"/>
      <c r="D111" s="466"/>
      <c r="E111" s="498"/>
    </row>
    <row r="112" spans="1:5" ht="25" customHeight="1" thickBot="1" x14ac:dyDescent="0.25">
      <c r="A112" s="100" t="s">
        <v>13</v>
      </c>
      <c r="B112" s="504">
        <v>5</v>
      </c>
      <c r="C112" s="504"/>
      <c r="D112" s="504"/>
      <c r="E112" s="505"/>
    </row>
    <row r="113" spans="1:5" ht="25" customHeight="1" thickBot="1" x14ac:dyDescent="0.25"/>
    <row r="114" spans="1:5" ht="40" customHeight="1" x14ac:dyDescent="0.2">
      <c r="A114" s="29" t="s">
        <v>3</v>
      </c>
      <c r="B114" s="30" t="s">
        <v>2</v>
      </c>
      <c r="C114" s="39" t="s">
        <v>36</v>
      </c>
      <c r="D114" s="39" t="s">
        <v>37</v>
      </c>
      <c r="E114" s="40" t="s">
        <v>38</v>
      </c>
    </row>
    <row r="115" spans="1:5" ht="46" thickBot="1" x14ac:dyDescent="0.25">
      <c r="A115" s="32" t="s">
        <v>240</v>
      </c>
      <c r="B115" s="10" t="s">
        <v>241</v>
      </c>
      <c r="C115" s="101">
        <v>590000</v>
      </c>
      <c r="D115" s="101">
        <v>590000</v>
      </c>
      <c r="E115" s="102">
        <v>590000</v>
      </c>
    </row>
    <row r="116" spans="1:5" ht="16" x14ac:dyDescent="0.2">
      <c r="A116" s="463" t="s">
        <v>4</v>
      </c>
      <c r="B116" s="499"/>
      <c r="C116" s="499"/>
      <c r="D116" s="499"/>
      <c r="E116" s="500"/>
    </row>
    <row r="117" spans="1:5" ht="48.75" customHeight="1" x14ac:dyDescent="0.2">
      <c r="A117" s="96" t="s">
        <v>8</v>
      </c>
      <c r="B117" s="466" t="s">
        <v>244</v>
      </c>
      <c r="C117" s="466"/>
      <c r="D117" s="466"/>
      <c r="E117" s="498"/>
    </row>
    <row r="118" spans="1:5" ht="58" x14ac:dyDescent="0.2">
      <c r="A118" s="96" t="s">
        <v>10</v>
      </c>
      <c r="B118" s="469" t="s">
        <v>1215</v>
      </c>
      <c r="C118" s="469"/>
      <c r="D118" s="469"/>
      <c r="E118" s="506"/>
    </row>
    <row r="119" spans="1:5" ht="41.25" customHeight="1" x14ac:dyDescent="0.2">
      <c r="A119" s="98" t="s">
        <v>9</v>
      </c>
      <c r="B119" s="466" t="s">
        <v>242</v>
      </c>
      <c r="C119" s="466"/>
      <c r="D119" s="466"/>
      <c r="E119" s="498"/>
    </row>
    <row r="120" spans="1:5" ht="25" customHeight="1" x14ac:dyDescent="0.2">
      <c r="A120" s="99" t="s">
        <v>5</v>
      </c>
      <c r="B120" s="466" t="s">
        <v>243</v>
      </c>
      <c r="C120" s="466"/>
      <c r="D120" s="466"/>
      <c r="E120" s="498"/>
    </row>
    <row r="121" spans="1:5" ht="25" customHeight="1" x14ac:dyDescent="0.2">
      <c r="A121" s="99" t="s">
        <v>6</v>
      </c>
      <c r="B121" s="466">
        <v>0</v>
      </c>
      <c r="C121" s="466"/>
      <c r="D121" s="466"/>
      <c r="E121" s="498"/>
    </row>
    <row r="122" spans="1:5" ht="25" customHeight="1" x14ac:dyDescent="0.2">
      <c r="A122" s="99" t="s">
        <v>14</v>
      </c>
      <c r="B122" s="466">
        <v>3</v>
      </c>
      <c r="C122" s="466"/>
      <c r="D122" s="466"/>
      <c r="E122" s="498"/>
    </row>
    <row r="123" spans="1:5" ht="25" customHeight="1" x14ac:dyDescent="0.2">
      <c r="A123" s="99" t="s">
        <v>7</v>
      </c>
      <c r="B123" s="466">
        <v>3</v>
      </c>
      <c r="C123" s="466"/>
      <c r="D123" s="466"/>
      <c r="E123" s="498"/>
    </row>
    <row r="124" spans="1:5" ht="25" customHeight="1" thickBot="1" x14ac:dyDescent="0.25">
      <c r="A124" s="100" t="s">
        <v>13</v>
      </c>
      <c r="B124" s="504">
        <v>3</v>
      </c>
      <c r="C124" s="504"/>
      <c r="D124" s="504"/>
      <c r="E124" s="505"/>
    </row>
    <row r="125" spans="1:5" ht="25" customHeight="1" thickBot="1" x14ac:dyDescent="0.25"/>
    <row r="126" spans="1:5" ht="30" x14ac:dyDescent="0.2">
      <c r="A126" s="29" t="s">
        <v>3</v>
      </c>
      <c r="B126" s="30" t="s">
        <v>2</v>
      </c>
      <c r="C126" s="39" t="s">
        <v>36</v>
      </c>
      <c r="D126" s="39" t="s">
        <v>37</v>
      </c>
      <c r="E126" s="40" t="s">
        <v>38</v>
      </c>
    </row>
    <row r="127" spans="1:5" ht="46" thickBot="1" x14ac:dyDescent="0.25">
      <c r="A127" s="32" t="s">
        <v>245</v>
      </c>
      <c r="B127" s="10" t="s">
        <v>246</v>
      </c>
      <c r="C127" s="101">
        <v>200000</v>
      </c>
      <c r="D127" s="101">
        <v>500000</v>
      </c>
      <c r="E127" s="102">
        <v>500000</v>
      </c>
    </row>
    <row r="128" spans="1:5" ht="16" x14ac:dyDescent="0.2">
      <c r="A128" s="463" t="s">
        <v>4</v>
      </c>
      <c r="B128" s="499"/>
      <c r="C128" s="499"/>
      <c r="D128" s="499"/>
      <c r="E128" s="500"/>
    </row>
    <row r="129" spans="1:5" ht="36" customHeight="1" x14ac:dyDescent="0.2">
      <c r="A129" s="96" t="s">
        <v>8</v>
      </c>
      <c r="B129" s="466" t="s">
        <v>250</v>
      </c>
      <c r="C129" s="466"/>
      <c r="D129" s="466"/>
      <c r="E129" s="498"/>
    </row>
    <row r="130" spans="1:5" ht="58" x14ac:dyDescent="0.2">
      <c r="A130" s="96" t="s">
        <v>10</v>
      </c>
      <c r="B130" s="469" t="s">
        <v>1179</v>
      </c>
      <c r="C130" s="469"/>
      <c r="D130" s="469"/>
      <c r="E130" s="506"/>
    </row>
    <row r="131" spans="1:5" ht="24" customHeight="1" x14ac:dyDescent="0.2">
      <c r="A131" s="476" t="s">
        <v>9</v>
      </c>
      <c r="B131" s="466" t="s">
        <v>247</v>
      </c>
      <c r="C131" s="466"/>
      <c r="D131" s="466"/>
      <c r="E131" s="498"/>
    </row>
    <row r="132" spans="1:5" s="20" customFormat="1" ht="24" customHeight="1" x14ac:dyDescent="0.2">
      <c r="A132" s="507"/>
      <c r="B132" s="466" t="s">
        <v>248</v>
      </c>
      <c r="C132" s="466"/>
      <c r="D132" s="466"/>
      <c r="E132" s="498"/>
    </row>
    <row r="133" spans="1:5" ht="24" customHeight="1" x14ac:dyDescent="0.2">
      <c r="A133" s="99" t="s">
        <v>5</v>
      </c>
      <c r="B133" s="454" t="s">
        <v>249</v>
      </c>
      <c r="C133" s="472"/>
      <c r="D133" s="472"/>
      <c r="E133" s="455"/>
    </row>
    <row r="134" spans="1:5" ht="25" customHeight="1" x14ac:dyDescent="0.2">
      <c r="A134" s="99" t="s">
        <v>6</v>
      </c>
      <c r="B134" s="466">
        <v>0</v>
      </c>
      <c r="C134" s="466"/>
      <c r="D134" s="466"/>
      <c r="E134" s="498"/>
    </row>
    <row r="135" spans="1:5" ht="25" customHeight="1" x14ac:dyDescent="0.2">
      <c r="A135" s="99" t="s">
        <v>14</v>
      </c>
      <c r="B135" s="466">
        <v>1</v>
      </c>
      <c r="C135" s="466"/>
      <c r="D135" s="466"/>
      <c r="E135" s="498"/>
    </row>
    <row r="136" spans="1:5" ht="25" customHeight="1" x14ac:dyDescent="0.2">
      <c r="A136" s="99" t="s">
        <v>7</v>
      </c>
      <c r="B136" s="466">
        <v>0</v>
      </c>
      <c r="C136" s="466"/>
      <c r="D136" s="466"/>
      <c r="E136" s="498"/>
    </row>
    <row r="137" spans="1:5" ht="25" customHeight="1" thickBot="1" x14ac:dyDescent="0.25">
      <c r="A137" s="100" t="s">
        <v>13</v>
      </c>
      <c r="B137" s="504">
        <v>1</v>
      </c>
      <c r="C137" s="504"/>
      <c r="D137" s="504"/>
      <c r="E137" s="505"/>
    </row>
    <row r="138" spans="1:5" ht="25" customHeight="1" thickBot="1" x14ac:dyDescent="0.25"/>
    <row r="139" spans="1:5" ht="40" customHeight="1" x14ac:dyDescent="0.2">
      <c r="A139" s="29" t="s">
        <v>3</v>
      </c>
      <c r="B139" s="30" t="s">
        <v>2</v>
      </c>
      <c r="C139" s="39" t="s">
        <v>36</v>
      </c>
      <c r="D139" s="39" t="s">
        <v>37</v>
      </c>
      <c r="E139" s="40" t="s">
        <v>38</v>
      </c>
    </row>
    <row r="140" spans="1:5" ht="49.5" customHeight="1" thickBot="1" x14ac:dyDescent="0.25">
      <c r="A140" s="32" t="s">
        <v>251</v>
      </c>
      <c r="B140" s="10" t="s">
        <v>252</v>
      </c>
      <c r="C140" s="86">
        <v>2971500</v>
      </c>
      <c r="D140" s="86">
        <v>3396000</v>
      </c>
      <c r="E140" s="87">
        <v>0</v>
      </c>
    </row>
    <row r="141" spans="1:5" ht="16" x14ac:dyDescent="0.2">
      <c r="A141" s="463" t="s">
        <v>4</v>
      </c>
      <c r="B141" s="499"/>
      <c r="C141" s="499"/>
      <c r="D141" s="499"/>
      <c r="E141" s="500"/>
    </row>
    <row r="142" spans="1:5" ht="54.75" customHeight="1" x14ac:dyDescent="0.2">
      <c r="A142" s="96" t="s">
        <v>8</v>
      </c>
      <c r="B142" s="466" t="s">
        <v>254</v>
      </c>
      <c r="C142" s="466"/>
      <c r="D142" s="466"/>
      <c r="E142" s="498"/>
    </row>
    <row r="143" spans="1:5" ht="70.5" customHeight="1" x14ac:dyDescent="0.2">
      <c r="A143" s="96" t="s">
        <v>10</v>
      </c>
      <c r="B143" s="469" t="s">
        <v>1180</v>
      </c>
      <c r="C143" s="469"/>
      <c r="D143" s="469"/>
      <c r="E143" s="506"/>
    </row>
    <row r="144" spans="1:5" ht="24" customHeight="1" x14ac:dyDescent="0.2">
      <c r="A144" s="476" t="s">
        <v>9</v>
      </c>
      <c r="B144" s="466" t="s">
        <v>247</v>
      </c>
      <c r="C144" s="466"/>
      <c r="D144" s="466"/>
      <c r="E144" s="498"/>
    </row>
    <row r="145" spans="1:5" s="20" customFormat="1" ht="24" customHeight="1" x14ac:dyDescent="0.2">
      <c r="A145" s="507"/>
      <c r="B145" s="454" t="s">
        <v>248</v>
      </c>
      <c r="C145" s="472"/>
      <c r="D145" s="472"/>
      <c r="E145" s="455"/>
    </row>
    <row r="146" spans="1:5" ht="24" customHeight="1" x14ac:dyDescent="0.2">
      <c r="A146" s="99" t="s">
        <v>5</v>
      </c>
      <c r="B146" s="454" t="s">
        <v>253</v>
      </c>
      <c r="C146" s="472"/>
      <c r="D146" s="472"/>
      <c r="E146" s="455"/>
    </row>
    <row r="147" spans="1:5" ht="25" customHeight="1" x14ac:dyDescent="0.2">
      <c r="A147" s="99" t="s">
        <v>6</v>
      </c>
      <c r="B147" s="454">
        <v>0</v>
      </c>
      <c r="C147" s="472"/>
      <c r="D147" s="472"/>
      <c r="E147" s="455"/>
    </row>
    <row r="148" spans="1:5" ht="25" customHeight="1" x14ac:dyDescent="0.2">
      <c r="A148" s="99" t="s">
        <v>14</v>
      </c>
      <c r="B148" s="454">
        <v>1</v>
      </c>
      <c r="C148" s="472"/>
      <c r="D148" s="472"/>
      <c r="E148" s="455"/>
    </row>
    <row r="149" spans="1:5" ht="25" customHeight="1" x14ac:dyDescent="0.2">
      <c r="A149" s="99" t="s">
        <v>7</v>
      </c>
      <c r="B149" s="466">
        <v>1</v>
      </c>
      <c r="C149" s="466"/>
      <c r="D149" s="466"/>
      <c r="E149" s="498"/>
    </row>
    <row r="150" spans="1:5" ht="25" customHeight="1" thickBot="1" x14ac:dyDescent="0.25">
      <c r="A150" s="100" t="s">
        <v>13</v>
      </c>
      <c r="B150" s="504">
        <v>0</v>
      </c>
      <c r="C150" s="504"/>
      <c r="D150" s="504"/>
      <c r="E150" s="505"/>
    </row>
    <row r="151" spans="1:5" ht="25" customHeight="1" thickBot="1" x14ac:dyDescent="0.25"/>
    <row r="152" spans="1:5" ht="40" customHeight="1" x14ac:dyDescent="0.2">
      <c r="A152" s="29" t="s">
        <v>3</v>
      </c>
      <c r="B152" s="30" t="s">
        <v>2</v>
      </c>
      <c r="C152" s="39" t="s">
        <v>36</v>
      </c>
      <c r="D152" s="39" t="s">
        <v>37</v>
      </c>
      <c r="E152" s="40" t="s">
        <v>38</v>
      </c>
    </row>
    <row r="153" spans="1:5" ht="35.25" customHeight="1" thickBot="1" x14ac:dyDescent="0.25">
      <c r="A153" s="32" t="s">
        <v>255</v>
      </c>
      <c r="B153" s="10" t="s">
        <v>256</v>
      </c>
      <c r="C153" s="86">
        <v>37950</v>
      </c>
      <c r="D153" s="86">
        <v>34500</v>
      </c>
      <c r="E153" s="87">
        <v>0</v>
      </c>
    </row>
    <row r="154" spans="1:5" ht="17" thickBot="1" x14ac:dyDescent="0.25">
      <c r="A154" s="463" t="s">
        <v>4</v>
      </c>
      <c r="B154" s="499"/>
      <c r="C154" s="499"/>
      <c r="D154" s="499"/>
      <c r="E154" s="500"/>
    </row>
    <row r="155" spans="1:5" ht="42" customHeight="1" x14ac:dyDescent="0.2">
      <c r="A155" s="96" t="s">
        <v>8</v>
      </c>
      <c r="B155" s="501" t="s">
        <v>259</v>
      </c>
      <c r="C155" s="502"/>
      <c r="D155" s="502"/>
      <c r="E155" s="503"/>
    </row>
    <row r="156" spans="1:5" ht="58" x14ac:dyDescent="0.2">
      <c r="A156" s="96" t="s">
        <v>10</v>
      </c>
      <c r="B156" s="473" t="s">
        <v>1214</v>
      </c>
      <c r="C156" s="474"/>
      <c r="D156" s="474"/>
      <c r="E156" s="475"/>
    </row>
    <row r="157" spans="1:5" ht="32.25" customHeight="1" x14ac:dyDescent="0.2">
      <c r="A157" s="98" t="s">
        <v>9</v>
      </c>
      <c r="B157" s="482" t="s">
        <v>257</v>
      </c>
      <c r="C157" s="483"/>
      <c r="D157" s="483"/>
      <c r="E157" s="484"/>
    </row>
    <row r="158" spans="1:5" ht="25" customHeight="1" x14ac:dyDescent="0.2">
      <c r="A158" s="99" t="s">
        <v>5</v>
      </c>
      <c r="B158" s="445" t="s">
        <v>258</v>
      </c>
      <c r="C158" s="446"/>
      <c r="D158" s="446"/>
      <c r="E158" s="447"/>
    </row>
    <row r="159" spans="1:5" ht="25" customHeight="1" x14ac:dyDescent="0.2">
      <c r="A159" s="99" t="s">
        <v>6</v>
      </c>
      <c r="B159" s="445">
        <v>0</v>
      </c>
      <c r="C159" s="446"/>
      <c r="D159" s="446"/>
      <c r="E159" s="447"/>
    </row>
    <row r="160" spans="1:5" ht="25" customHeight="1" x14ac:dyDescent="0.2">
      <c r="A160" s="99" t="s">
        <v>14</v>
      </c>
      <c r="B160" s="445">
        <v>1</v>
      </c>
      <c r="C160" s="446"/>
      <c r="D160" s="446"/>
      <c r="E160" s="447"/>
    </row>
    <row r="161" spans="1:5" ht="25" customHeight="1" x14ac:dyDescent="0.2">
      <c r="A161" s="99" t="s">
        <v>7</v>
      </c>
      <c r="B161" s="445">
        <v>0</v>
      </c>
      <c r="C161" s="446"/>
      <c r="D161" s="446"/>
      <c r="E161" s="447"/>
    </row>
    <row r="162" spans="1:5" ht="25" customHeight="1" thickBot="1" x14ac:dyDescent="0.25">
      <c r="A162" s="100" t="s">
        <v>13</v>
      </c>
      <c r="B162" s="460">
        <v>0</v>
      </c>
      <c r="C162" s="461"/>
      <c r="D162" s="461"/>
      <c r="E162" s="462"/>
    </row>
    <row r="163" spans="1:5" ht="25" customHeight="1" thickBot="1" x14ac:dyDescent="0.25"/>
    <row r="164" spans="1:5" ht="40" customHeight="1" x14ac:dyDescent="0.2">
      <c r="A164" s="29" t="s">
        <v>3</v>
      </c>
      <c r="B164" s="30" t="s">
        <v>2</v>
      </c>
      <c r="C164" s="39" t="s">
        <v>36</v>
      </c>
      <c r="D164" s="39" t="s">
        <v>37</v>
      </c>
      <c r="E164" s="40" t="s">
        <v>38</v>
      </c>
    </row>
    <row r="165" spans="1:5" ht="25" customHeight="1" x14ac:dyDescent="0.2">
      <c r="A165" s="269" t="s">
        <v>272</v>
      </c>
      <c r="B165" s="290" t="s">
        <v>273</v>
      </c>
      <c r="C165" s="270">
        <v>5198108</v>
      </c>
      <c r="D165" s="270">
        <v>5353561</v>
      </c>
      <c r="E165" s="55">
        <v>5353561</v>
      </c>
    </row>
    <row r="166" spans="1:5" ht="25" customHeight="1" thickBot="1" x14ac:dyDescent="0.25">
      <c r="A166" s="32" t="s">
        <v>278</v>
      </c>
      <c r="B166" s="293" t="s">
        <v>279</v>
      </c>
      <c r="C166" s="271">
        <v>3599850</v>
      </c>
      <c r="D166" s="271">
        <v>3599850</v>
      </c>
      <c r="E166" s="61">
        <v>3599850</v>
      </c>
    </row>
    <row r="167" spans="1:5" s="20" customFormat="1" ht="25" customHeight="1" thickBot="1" x14ac:dyDescent="0.25">
      <c r="A167" s="360"/>
      <c r="B167" s="197"/>
      <c r="C167" s="361"/>
      <c r="D167" s="361"/>
      <c r="E167" s="362"/>
    </row>
    <row r="168" spans="1:5" s="20" customFormat="1" ht="40" customHeight="1" thickBot="1" x14ac:dyDescent="0.25">
      <c r="A168" s="267" t="s">
        <v>3</v>
      </c>
      <c r="B168" s="268" t="s">
        <v>2</v>
      </c>
      <c r="C168" s="39" t="s">
        <v>36</v>
      </c>
      <c r="D168" s="39" t="s">
        <v>37</v>
      </c>
      <c r="E168" s="40" t="s">
        <v>38</v>
      </c>
    </row>
    <row r="169" spans="1:5" s="20" customFormat="1" ht="36.75" customHeight="1" thickBot="1" x14ac:dyDescent="0.25">
      <c r="A169" s="93" t="s">
        <v>260</v>
      </c>
      <c r="B169" s="292" t="s">
        <v>261</v>
      </c>
      <c r="C169" s="356">
        <v>2750000</v>
      </c>
      <c r="D169" s="356">
        <v>2750000</v>
      </c>
      <c r="E169" s="357">
        <v>2750000</v>
      </c>
    </row>
    <row r="170" spans="1:5" ht="16" x14ac:dyDescent="0.2">
      <c r="A170" s="463" t="s">
        <v>4</v>
      </c>
      <c r="B170" s="464"/>
      <c r="C170" s="464"/>
      <c r="D170" s="464"/>
      <c r="E170" s="465"/>
    </row>
    <row r="171" spans="1:5" ht="42.75" customHeight="1" x14ac:dyDescent="0.2">
      <c r="A171" s="23" t="s">
        <v>8</v>
      </c>
      <c r="B171" s="466" t="s">
        <v>1201</v>
      </c>
      <c r="C171" s="466"/>
      <c r="D171" s="466"/>
      <c r="E171" s="498"/>
    </row>
    <row r="172" spans="1:5" ht="142.5" customHeight="1" x14ac:dyDescent="0.2">
      <c r="A172" s="23" t="s">
        <v>10</v>
      </c>
      <c r="B172" s="469" t="s">
        <v>1181</v>
      </c>
      <c r="C172" s="470"/>
      <c r="D172" s="470"/>
      <c r="E172" s="471"/>
    </row>
    <row r="173" spans="1:5" x14ac:dyDescent="0.2">
      <c r="A173" s="476" t="s">
        <v>9</v>
      </c>
      <c r="B173" s="479" t="s">
        <v>280</v>
      </c>
      <c r="C173" s="480"/>
      <c r="D173" s="480"/>
      <c r="E173" s="481"/>
    </row>
    <row r="174" spans="1:5" x14ac:dyDescent="0.2">
      <c r="A174" s="477"/>
      <c r="B174" s="482"/>
      <c r="C174" s="483"/>
      <c r="D174" s="483"/>
      <c r="E174" s="484"/>
    </row>
    <row r="175" spans="1:5" x14ac:dyDescent="0.2">
      <c r="A175" s="478"/>
      <c r="B175" s="485"/>
      <c r="C175" s="486"/>
      <c r="D175" s="486"/>
      <c r="E175" s="487"/>
    </row>
    <row r="176" spans="1:5" ht="25" customHeight="1" x14ac:dyDescent="0.2">
      <c r="A176" s="24" t="s">
        <v>5</v>
      </c>
      <c r="B176" s="445" t="s">
        <v>26</v>
      </c>
      <c r="C176" s="446"/>
      <c r="D176" s="446"/>
      <c r="E176" s="447"/>
    </row>
    <row r="177" spans="1:5" ht="25" customHeight="1" x14ac:dyDescent="0.2">
      <c r="A177" s="24" t="s">
        <v>6</v>
      </c>
      <c r="B177" s="448" t="s">
        <v>1182</v>
      </c>
      <c r="C177" s="446"/>
      <c r="D177" s="446"/>
      <c r="E177" s="447"/>
    </row>
    <row r="178" spans="1:5" ht="25" customHeight="1" x14ac:dyDescent="0.2">
      <c r="A178" s="24" t="s">
        <v>14</v>
      </c>
      <c r="B178" s="448" t="s">
        <v>1183</v>
      </c>
      <c r="C178" s="446"/>
      <c r="D178" s="446"/>
      <c r="E178" s="447"/>
    </row>
    <row r="179" spans="1:5" ht="25" customHeight="1" x14ac:dyDescent="0.2">
      <c r="A179" s="24" t="s">
        <v>7</v>
      </c>
      <c r="B179" s="448" t="s">
        <v>1184</v>
      </c>
      <c r="C179" s="446"/>
      <c r="D179" s="446"/>
      <c r="E179" s="447"/>
    </row>
    <row r="180" spans="1:5" ht="25" customHeight="1" thickBot="1" x14ac:dyDescent="0.25">
      <c r="A180" s="25" t="s">
        <v>13</v>
      </c>
      <c r="B180" s="451" t="s">
        <v>1185</v>
      </c>
      <c r="C180" s="461"/>
      <c r="D180" s="461"/>
      <c r="E180" s="462"/>
    </row>
    <row r="181" spans="1:5" s="20" customFormat="1" ht="25" customHeight="1" thickBot="1" x14ac:dyDescent="0.25">
      <c r="A181" s="212"/>
      <c r="B181" s="363"/>
      <c r="C181" s="66"/>
      <c r="D181" s="66"/>
      <c r="E181" s="364"/>
    </row>
    <row r="182" spans="1:5" ht="40" customHeight="1" x14ac:dyDescent="0.2">
      <c r="A182" s="267" t="s">
        <v>3</v>
      </c>
      <c r="B182" s="268" t="s">
        <v>2</v>
      </c>
      <c r="C182" s="39" t="s">
        <v>36</v>
      </c>
      <c r="D182" s="39" t="s">
        <v>37</v>
      </c>
      <c r="E182" s="40" t="s">
        <v>38</v>
      </c>
    </row>
    <row r="183" spans="1:5" ht="42.75" customHeight="1" thickBot="1" x14ac:dyDescent="0.25">
      <c r="A183" s="269" t="s">
        <v>262</v>
      </c>
      <c r="B183" s="290" t="s">
        <v>263</v>
      </c>
      <c r="C183" s="270">
        <v>30000000</v>
      </c>
      <c r="D183" s="270">
        <v>30000000</v>
      </c>
      <c r="E183" s="55">
        <v>30000000</v>
      </c>
    </row>
    <row r="184" spans="1:5" s="20" customFormat="1" ht="16" x14ac:dyDescent="0.2">
      <c r="A184" s="463" t="s">
        <v>4</v>
      </c>
      <c r="B184" s="464"/>
      <c r="C184" s="464"/>
      <c r="D184" s="464"/>
      <c r="E184" s="465"/>
    </row>
    <row r="185" spans="1:5" ht="42.75" customHeight="1" x14ac:dyDescent="0.2">
      <c r="A185" s="23" t="s">
        <v>8</v>
      </c>
      <c r="B185" s="466" t="s">
        <v>1200</v>
      </c>
      <c r="C185" s="466"/>
      <c r="D185" s="466"/>
      <c r="E185" s="498"/>
    </row>
    <row r="186" spans="1:5" ht="110.25" customHeight="1" x14ac:dyDescent="0.2">
      <c r="A186" s="23" t="s">
        <v>10</v>
      </c>
      <c r="B186" s="473" t="s">
        <v>1213</v>
      </c>
      <c r="C186" s="474"/>
      <c r="D186" s="474"/>
      <c r="E186" s="475"/>
    </row>
    <row r="187" spans="1:5" x14ac:dyDescent="0.2">
      <c r="A187" s="476" t="s">
        <v>9</v>
      </c>
      <c r="B187" s="479" t="s">
        <v>281</v>
      </c>
      <c r="C187" s="480"/>
      <c r="D187" s="480"/>
      <c r="E187" s="481"/>
    </row>
    <row r="188" spans="1:5" ht="23.25" customHeight="1" x14ac:dyDescent="0.2">
      <c r="A188" s="477"/>
      <c r="B188" s="482"/>
      <c r="C188" s="483"/>
      <c r="D188" s="483"/>
      <c r="E188" s="484"/>
    </row>
    <row r="189" spans="1:5" ht="24.75" hidden="1" customHeight="1" x14ac:dyDescent="0.2">
      <c r="A189" s="478"/>
      <c r="B189" s="485"/>
      <c r="C189" s="486"/>
      <c r="D189" s="486"/>
      <c r="E189" s="487"/>
    </row>
    <row r="190" spans="1:5" ht="25" customHeight="1" x14ac:dyDescent="0.2">
      <c r="A190" s="24" t="s">
        <v>5</v>
      </c>
      <c r="B190" s="445" t="s">
        <v>26</v>
      </c>
      <c r="C190" s="446"/>
      <c r="D190" s="446"/>
      <c r="E190" s="447"/>
    </row>
    <row r="191" spans="1:5" ht="25" customHeight="1" x14ac:dyDescent="0.2">
      <c r="A191" s="24" t="s">
        <v>6</v>
      </c>
      <c r="B191" s="448" t="s">
        <v>1186</v>
      </c>
      <c r="C191" s="446"/>
      <c r="D191" s="446"/>
      <c r="E191" s="447"/>
    </row>
    <row r="192" spans="1:5" ht="25" customHeight="1" x14ac:dyDescent="0.2">
      <c r="A192" s="24" t="s">
        <v>14</v>
      </c>
      <c r="B192" s="448" t="s">
        <v>993</v>
      </c>
      <c r="C192" s="446"/>
      <c r="D192" s="446"/>
      <c r="E192" s="447"/>
    </row>
    <row r="193" spans="1:5" ht="25" customHeight="1" x14ac:dyDescent="0.2">
      <c r="A193" s="24" t="s">
        <v>7</v>
      </c>
      <c r="B193" s="448" t="s">
        <v>1187</v>
      </c>
      <c r="C193" s="446"/>
      <c r="D193" s="446"/>
      <c r="E193" s="447"/>
    </row>
    <row r="194" spans="1:5" ht="25" customHeight="1" thickBot="1" x14ac:dyDescent="0.25">
      <c r="A194" s="25" t="s">
        <v>13</v>
      </c>
      <c r="B194" s="451" t="s">
        <v>994</v>
      </c>
      <c r="C194" s="461"/>
      <c r="D194" s="461"/>
      <c r="E194" s="462"/>
    </row>
    <row r="195" spans="1:5" s="20" customFormat="1" ht="25" customHeight="1" thickBot="1" x14ac:dyDescent="0.25">
      <c r="A195" s="365"/>
      <c r="B195" s="366"/>
      <c r="C195" s="367"/>
      <c r="D195" s="367"/>
      <c r="E195" s="368"/>
    </row>
    <row r="196" spans="1:5" s="20" customFormat="1" ht="40" customHeight="1" x14ac:dyDescent="0.2">
      <c r="A196" s="267" t="s">
        <v>3</v>
      </c>
      <c r="B196" s="268" t="s">
        <v>2</v>
      </c>
      <c r="C196" s="39" t="s">
        <v>36</v>
      </c>
      <c r="D196" s="39" t="s">
        <v>37</v>
      </c>
      <c r="E196" s="40" t="s">
        <v>38</v>
      </c>
    </row>
    <row r="197" spans="1:5" s="20" customFormat="1" ht="40" customHeight="1" thickBot="1" x14ac:dyDescent="0.25">
      <c r="A197" s="269" t="s">
        <v>264</v>
      </c>
      <c r="B197" s="290" t="s">
        <v>265</v>
      </c>
      <c r="C197" s="270">
        <v>10700000</v>
      </c>
      <c r="D197" s="270">
        <v>10700000</v>
      </c>
      <c r="E197" s="55">
        <v>10700000</v>
      </c>
    </row>
    <row r="198" spans="1:5" s="20" customFormat="1" ht="16" x14ac:dyDescent="0.2">
      <c r="A198" s="463" t="s">
        <v>4</v>
      </c>
      <c r="B198" s="464"/>
      <c r="C198" s="464"/>
      <c r="D198" s="464"/>
      <c r="E198" s="465"/>
    </row>
    <row r="199" spans="1:5" ht="34.5" customHeight="1" x14ac:dyDescent="0.2">
      <c r="A199" s="23" t="s">
        <v>8</v>
      </c>
      <c r="B199" s="466" t="s">
        <v>1199</v>
      </c>
      <c r="C199" s="466"/>
      <c r="D199" s="466"/>
      <c r="E199" s="498"/>
    </row>
    <row r="200" spans="1:5" ht="97.5" customHeight="1" x14ac:dyDescent="0.2">
      <c r="A200" s="23" t="s">
        <v>10</v>
      </c>
      <c r="B200" s="473" t="s">
        <v>1212</v>
      </c>
      <c r="C200" s="474"/>
      <c r="D200" s="474"/>
      <c r="E200" s="475"/>
    </row>
    <row r="201" spans="1:5" x14ac:dyDescent="0.2">
      <c r="A201" s="476" t="s">
        <v>9</v>
      </c>
      <c r="B201" s="479" t="s">
        <v>282</v>
      </c>
      <c r="C201" s="480"/>
      <c r="D201" s="480"/>
      <c r="E201" s="481"/>
    </row>
    <row r="202" spans="1:5" ht="19.5" customHeight="1" x14ac:dyDescent="0.2">
      <c r="A202" s="477"/>
      <c r="B202" s="482"/>
      <c r="C202" s="483"/>
      <c r="D202" s="483"/>
      <c r="E202" s="484"/>
    </row>
    <row r="203" spans="1:5" ht="24.75" hidden="1" customHeight="1" x14ac:dyDescent="0.2">
      <c r="A203" s="478"/>
      <c r="B203" s="485"/>
      <c r="C203" s="486"/>
      <c r="D203" s="486"/>
      <c r="E203" s="487"/>
    </row>
    <row r="204" spans="1:5" ht="25" customHeight="1" x14ac:dyDescent="0.2">
      <c r="A204" s="24" t="s">
        <v>5</v>
      </c>
      <c r="B204" s="445" t="s">
        <v>17</v>
      </c>
      <c r="C204" s="446"/>
      <c r="D204" s="446"/>
      <c r="E204" s="447"/>
    </row>
    <row r="205" spans="1:5" ht="25" customHeight="1" x14ac:dyDescent="0.2">
      <c r="A205" s="24" t="s">
        <v>6</v>
      </c>
      <c r="B205" s="448">
        <v>7100</v>
      </c>
      <c r="C205" s="446"/>
      <c r="D205" s="446"/>
      <c r="E205" s="447"/>
    </row>
    <row r="206" spans="1:5" ht="25" customHeight="1" x14ac:dyDescent="0.2">
      <c r="A206" s="24" t="s">
        <v>14</v>
      </c>
      <c r="B206" s="448">
        <v>7500</v>
      </c>
      <c r="C206" s="446"/>
      <c r="D206" s="446"/>
      <c r="E206" s="447"/>
    </row>
    <row r="207" spans="1:5" ht="25" customHeight="1" x14ac:dyDescent="0.2">
      <c r="A207" s="24" t="s">
        <v>7</v>
      </c>
      <c r="B207" s="448">
        <v>7700</v>
      </c>
      <c r="C207" s="446"/>
      <c r="D207" s="446"/>
      <c r="E207" s="447"/>
    </row>
    <row r="208" spans="1:5" ht="25" customHeight="1" thickBot="1" x14ac:dyDescent="0.25">
      <c r="A208" s="25" t="s">
        <v>13</v>
      </c>
      <c r="B208" s="451">
        <v>8000</v>
      </c>
      <c r="C208" s="461"/>
      <c r="D208" s="461"/>
      <c r="E208" s="462"/>
    </row>
    <row r="209" spans="1:5" s="20" customFormat="1" ht="25" customHeight="1" thickBot="1" x14ac:dyDescent="0.25">
      <c r="A209" s="365"/>
      <c r="B209" s="366"/>
      <c r="C209" s="367"/>
      <c r="D209" s="367"/>
      <c r="E209" s="368"/>
    </row>
    <row r="210" spans="1:5" s="20" customFormat="1" ht="40" customHeight="1" x14ac:dyDescent="0.2">
      <c r="A210" s="267" t="s">
        <v>3</v>
      </c>
      <c r="B210" s="268" t="s">
        <v>2</v>
      </c>
      <c r="C210" s="39" t="s">
        <v>36</v>
      </c>
      <c r="D210" s="39" t="s">
        <v>37</v>
      </c>
      <c r="E210" s="40" t="s">
        <v>38</v>
      </c>
    </row>
    <row r="211" spans="1:5" s="20" customFormat="1" ht="40" customHeight="1" thickBot="1" x14ac:dyDescent="0.25">
      <c r="A211" s="269" t="s">
        <v>266</v>
      </c>
      <c r="B211" s="290" t="s">
        <v>267</v>
      </c>
      <c r="C211" s="270">
        <v>10000000</v>
      </c>
      <c r="D211" s="270">
        <v>10000000</v>
      </c>
      <c r="E211" s="55">
        <v>10000000</v>
      </c>
    </row>
    <row r="212" spans="1:5" s="20" customFormat="1" ht="16" x14ac:dyDescent="0.2">
      <c r="A212" s="463" t="s">
        <v>4</v>
      </c>
      <c r="B212" s="464"/>
      <c r="C212" s="464"/>
      <c r="D212" s="464"/>
      <c r="E212" s="465"/>
    </row>
    <row r="213" spans="1:5" ht="39" customHeight="1" x14ac:dyDescent="0.2">
      <c r="A213" s="23" t="s">
        <v>8</v>
      </c>
      <c r="B213" s="466" t="s">
        <v>1198</v>
      </c>
      <c r="C213" s="466"/>
      <c r="D213" s="466"/>
      <c r="E213" s="498"/>
    </row>
    <row r="214" spans="1:5" ht="190.5" customHeight="1" x14ac:dyDescent="0.2">
      <c r="A214" s="23" t="s">
        <v>10</v>
      </c>
      <c r="B214" s="473" t="s">
        <v>1211</v>
      </c>
      <c r="C214" s="474"/>
      <c r="D214" s="474"/>
      <c r="E214" s="475"/>
    </row>
    <row r="215" spans="1:5" x14ac:dyDescent="0.2">
      <c r="A215" s="476" t="s">
        <v>9</v>
      </c>
      <c r="B215" s="479" t="s">
        <v>283</v>
      </c>
      <c r="C215" s="480"/>
      <c r="D215" s="480"/>
      <c r="E215" s="481"/>
    </row>
    <row r="216" spans="1:5" ht="20.25" customHeight="1" x14ac:dyDescent="0.2">
      <c r="A216" s="477"/>
      <c r="B216" s="482"/>
      <c r="C216" s="483"/>
      <c r="D216" s="483"/>
      <c r="E216" s="484"/>
    </row>
    <row r="217" spans="1:5" ht="24.75" hidden="1" customHeight="1" x14ac:dyDescent="0.2">
      <c r="A217" s="478"/>
      <c r="B217" s="485"/>
      <c r="C217" s="486"/>
      <c r="D217" s="486"/>
      <c r="E217" s="487"/>
    </row>
    <row r="218" spans="1:5" ht="25" customHeight="1" x14ac:dyDescent="0.2">
      <c r="A218" s="24" t="s">
        <v>5</v>
      </c>
      <c r="B218" s="445" t="s">
        <v>26</v>
      </c>
      <c r="C218" s="446"/>
      <c r="D218" s="446"/>
      <c r="E218" s="447"/>
    </row>
    <row r="219" spans="1:5" ht="25" customHeight="1" x14ac:dyDescent="0.2">
      <c r="A219" s="24" t="s">
        <v>6</v>
      </c>
      <c r="B219" s="448" t="s">
        <v>1188</v>
      </c>
      <c r="C219" s="446"/>
      <c r="D219" s="446"/>
      <c r="E219" s="447"/>
    </row>
    <row r="220" spans="1:5" ht="25" customHeight="1" x14ac:dyDescent="0.2">
      <c r="A220" s="24" t="s">
        <v>14</v>
      </c>
      <c r="B220" s="448" t="s">
        <v>1189</v>
      </c>
      <c r="C220" s="446"/>
      <c r="D220" s="446"/>
      <c r="E220" s="447"/>
    </row>
    <row r="221" spans="1:5" ht="25" customHeight="1" x14ac:dyDescent="0.2">
      <c r="A221" s="24" t="s">
        <v>7</v>
      </c>
      <c r="B221" s="448" t="s">
        <v>1190</v>
      </c>
      <c r="C221" s="446"/>
      <c r="D221" s="446"/>
      <c r="E221" s="447"/>
    </row>
    <row r="222" spans="1:5" ht="25" customHeight="1" thickBot="1" x14ac:dyDescent="0.25">
      <c r="A222" s="25" t="s">
        <v>13</v>
      </c>
      <c r="B222" s="451" t="s">
        <v>1191</v>
      </c>
      <c r="C222" s="461"/>
      <c r="D222" s="461"/>
      <c r="E222" s="462"/>
    </row>
    <row r="223" spans="1:5" s="20" customFormat="1" ht="25" customHeight="1" thickBot="1" x14ac:dyDescent="0.25">
      <c r="A223" s="365"/>
      <c r="B223" s="366"/>
      <c r="C223" s="367"/>
      <c r="D223" s="367"/>
      <c r="E223" s="368"/>
    </row>
    <row r="224" spans="1:5" s="20" customFormat="1" ht="40" customHeight="1" x14ac:dyDescent="0.2">
      <c r="A224" s="267" t="s">
        <v>3</v>
      </c>
      <c r="B224" s="268" t="s">
        <v>2</v>
      </c>
      <c r="C224" s="39" t="s">
        <v>36</v>
      </c>
      <c r="D224" s="39" t="s">
        <v>37</v>
      </c>
      <c r="E224" s="40" t="s">
        <v>38</v>
      </c>
    </row>
    <row r="225" spans="1:5" s="20" customFormat="1" ht="40" customHeight="1" thickBot="1" x14ac:dyDescent="0.25">
      <c r="A225" s="269" t="s">
        <v>268</v>
      </c>
      <c r="B225" s="290" t="s">
        <v>269</v>
      </c>
      <c r="C225" s="270">
        <v>3750000</v>
      </c>
      <c r="D225" s="270">
        <v>3750000</v>
      </c>
      <c r="E225" s="55">
        <v>3750000</v>
      </c>
    </row>
    <row r="226" spans="1:5" s="20" customFormat="1" ht="16" x14ac:dyDescent="0.2">
      <c r="A226" s="463" t="s">
        <v>4</v>
      </c>
      <c r="B226" s="464"/>
      <c r="C226" s="464"/>
      <c r="D226" s="464"/>
      <c r="E226" s="465"/>
    </row>
    <row r="227" spans="1:5" ht="39" customHeight="1" x14ac:dyDescent="0.2">
      <c r="A227" s="23" t="s">
        <v>8</v>
      </c>
      <c r="B227" s="466" t="s">
        <v>1197</v>
      </c>
      <c r="C227" s="466"/>
      <c r="D227" s="466"/>
      <c r="E227" s="498"/>
    </row>
    <row r="228" spans="1:5" ht="193.5" customHeight="1" x14ac:dyDescent="0.2">
      <c r="A228" s="23" t="s">
        <v>10</v>
      </c>
      <c r="B228" s="473" t="s">
        <v>1210</v>
      </c>
      <c r="C228" s="474"/>
      <c r="D228" s="474"/>
      <c r="E228" s="475"/>
    </row>
    <row r="229" spans="1:5" x14ac:dyDescent="0.2">
      <c r="A229" s="476" t="s">
        <v>9</v>
      </c>
      <c r="B229" s="479" t="s">
        <v>284</v>
      </c>
      <c r="C229" s="480"/>
      <c r="D229" s="480"/>
      <c r="E229" s="481"/>
    </row>
    <row r="230" spans="1:5" ht="11.25" customHeight="1" x14ac:dyDescent="0.2">
      <c r="A230" s="477"/>
      <c r="B230" s="482"/>
      <c r="C230" s="483"/>
      <c r="D230" s="483"/>
      <c r="E230" s="484"/>
    </row>
    <row r="231" spans="1:5" ht="1.5" hidden="1" customHeight="1" x14ac:dyDescent="0.2">
      <c r="A231" s="478"/>
      <c r="B231" s="485"/>
      <c r="C231" s="486"/>
      <c r="D231" s="486"/>
      <c r="E231" s="487"/>
    </row>
    <row r="232" spans="1:5" ht="25" customHeight="1" x14ac:dyDescent="0.2">
      <c r="A232" s="24" t="s">
        <v>5</v>
      </c>
      <c r="B232" s="445" t="s">
        <v>26</v>
      </c>
      <c r="C232" s="446"/>
      <c r="D232" s="446"/>
      <c r="E232" s="447"/>
    </row>
    <row r="233" spans="1:5" ht="25" customHeight="1" x14ac:dyDescent="0.2">
      <c r="A233" s="24" t="s">
        <v>6</v>
      </c>
      <c r="B233" s="448">
        <v>287</v>
      </c>
      <c r="C233" s="446"/>
      <c r="D233" s="446"/>
      <c r="E233" s="447"/>
    </row>
    <row r="234" spans="1:5" ht="25" customHeight="1" x14ac:dyDescent="0.2">
      <c r="A234" s="24" t="s">
        <v>14</v>
      </c>
      <c r="B234" s="448">
        <v>300</v>
      </c>
      <c r="C234" s="446"/>
      <c r="D234" s="446"/>
      <c r="E234" s="447"/>
    </row>
    <row r="235" spans="1:5" ht="25" customHeight="1" x14ac:dyDescent="0.2">
      <c r="A235" s="24" t="s">
        <v>7</v>
      </c>
      <c r="B235" s="448">
        <v>320</v>
      </c>
      <c r="C235" s="446"/>
      <c r="D235" s="446"/>
      <c r="E235" s="447"/>
    </row>
    <row r="236" spans="1:5" ht="25" customHeight="1" thickBot="1" x14ac:dyDescent="0.25">
      <c r="A236" s="25" t="s">
        <v>13</v>
      </c>
      <c r="B236" s="451">
        <v>350</v>
      </c>
      <c r="C236" s="461"/>
      <c r="D236" s="461"/>
      <c r="E236" s="462"/>
    </row>
    <row r="237" spans="1:5" s="20" customFormat="1" ht="25" customHeight="1" thickBot="1" x14ac:dyDescent="0.25">
      <c r="A237" s="365"/>
      <c r="B237" s="366"/>
      <c r="C237" s="367"/>
      <c r="D237" s="367"/>
      <c r="E237" s="368"/>
    </row>
    <row r="238" spans="1:5" s="20" customFormat="1" ht="40" customHeight="1" x14ac:dyDescent="0.2">
      <c r="A238" s="267" t="s">
        <v>3</v>
      </c>
      <c r="B238" s="268" t="s">
        <v>2</v>
      </c>
      <c r="C238" s="39" t="s">
        <v>36</v>
      </c>
      <c r="D238" s="39" t="s">
        <v>37</v>
      </c>
      <c r="E238" s="40" t="s">
        <v>38</v>
      </c>
    </row>
    <row r="239" spans="1:5" s="20" customFormat="1" ht="40" customHeight="1" thickBot="1" x14ac:dyDescent="0.25">
      <c r="A239" s="77" t="s">
        <v>270</v>
      </c>
      <c r="B239" s="231" t="s">
        <v>271</v>
      </c>
      <c r="C239" s="358">
        <v>12000000</v>
      </c>
      <c r="D239" s="358">
        <v>12000000</v>
      </c>
      <c r="E239" s="359">
        <v>12000000</v>
      </c>
    </row>
    <row r="240" spans="1:5" s="20" customFormat="1" ht="16" x14ac:dyDescent="0.2">
      <c r="A240" s="463" t="s">
        <v>4</v>
      </c>
      <c r="B240" s="464"/>
      <c r="C240" s="464"/>
      <c r="D240" s="464"/>
      <c r="E240" s="465"/>
    </row>
    <row r="241" spans="1:5" s="20" customFormat="1" ht="38.25" customHeight="1" x14ac:dyDescent="0.2">
      <c r="A241" s="264" t="s">
        <v>8</v>
      </c>
      <c r="B241" s="454" t="s">
        <v>1192</v>
      </c>
      <c r="C241" s="472"/>
      <c r="D241" s="472"/>
      <c r="E241" s="455"/>
    </row>
    <row r="242" spans="1:5" s="20" customFormat="1" ht="84" customHeight="1" x14ac:dyDescent="0.2">
      <c r="A242" s="264" t="s">
        <v>10</v>
      </c>
      <c r="B242" s="473" t="s">
        <v>1209</v>
      </c>
      <c r="C242" s="474"/>
      <c r="D242" s="474"/>
      <c r="E242" s="475"/>
    </row>
    <row r="243" spans="1:5" ht="25" customHeight="1" x14ac:dyDescent="0.2">
      <c r="A243" s="476" t="s">
        <v>9</v>
      </c>
      <c r="B243" s="479" t="s">
        <v>285</v>
      </c>
      <c r="C243" s="480"/>
      <c r="D243" s="480"/>
      <c r="E243" s="481"/>
    </row>
    <row r="244" spans="1:5" ht="3" customHeight="1" x14ac:dyDescent="0.2">
      <c r="A244" s="477"/>
      <c r="B244" s="482"/>
      <c r="C244" s="483"/>
      <c r="D244" s="483"/>
      <c r="E244" s="484"/>
    </row>
    <row r="245" spans="1:5" ht="25" customHeight="1" x14ac:dyDescent="0.2">
      <c r="A245" s="24" t="s">
        <v>5</v>
      </c>
      <c r="B245" s="445" t="s">
        <v>26</v>
      </c>
      <c r="C245" s="446"/>
      <c r="D245" s="446"/>
      <c r="E245" s="447"/>
    </row>
    <row r="246" spans="1:5" ht="25" customHeight="1" x14ac:dyDescent="0.2">
      <c r="A246" s="24" t="s">
        <v>6</v>
      </c>
      <c r="B246" s="448" t="s">
        <v>1193</v>
      </c>
      <c r="C246" s="446"/>
      <c r="D246" s="446"/>
      <c r="E246" s="447"/>
    </row>
    <row r="247" spans="1:5" ht="25" customHeight="1" x14ac:dyDescent="0.2">
      <c r="A247" s="24" t="s">
        <v>14</v>
      </c>
      <c r="B247" s="448" t="s">
        <v>1194</v>
      </c>
      <c r="C247" s="446"/>
      <c r="D247" s="446"/>
      <c r="E247" s="447"/>
    </row>
    <row r="248" spans="1:5" ht="25" customHeight="1" x14ac:dyDescent="0.2">
      <c r="A248" s="24" t="s">
        <v>7</v>
      </c>
      <c r="B248" s="448" t="s">
        <v>1164</v>
      </c>
      <c r="C248" s="446"/>
      <c r="D248" s="446"/>
      <c r="E248" s="447"/>
    </row>
    <row r="249" spans="1:5" ht="25" customHeight="1" thickBot="1" x14ac:dyDescent="0.25">
      <c r="A249" s="25" t="s">
        <v>13</v>
      </c>
      <c r="B249" s="451" t="s">
        <v>1195</v>
      </c>
      <c r="C249" s="461"/>
      <c r="D249" s="461"/>
      <c r="E249" s="462"/>
    </row>
    <row r="250" spans="1:5" s="20" customFormat="1" ht="25" customHeight="1" thickBot="1" x14ac:dyDescent="0.25">
      <c r="A250" s="212"/>
      <c r="B250" s="363"/>
      <c r="C250" s="66"/>
      <c r="D250" s="66"/>
      <c r="E250" s="364"/>
    </row>
    <row r="251" spans="1:5" s="20" customFormat="1" ht="40" customHeight="1" x14ac:dyDescent="0.2">
      <c r="A251" s="267" t="s">
        <v>3</v>
      </c>
      <c r="B251" s="268" t="s">
        <v>2</v>
      </c>
      <c r="C251" s="39" t="s">
        <v>36</v>
      </c>
      <c r="D251" s="39" t="s">
        <v>37</v>
      </c>
      <c r="E251" s="40" t="s">
        <v>38</v>
      </c>
    </row>
    <row r="252" spans="1:5" s="20" customFormat="1" ht="40" customHeight="1" thickBot="1" x14ac:dyDescent="0.25">
      <c r="A252" s="269" t="s">
        <v>274</v>
      </c>
      <c r="B252" s="290" t="s">
        <v>275</v>
      </c>
      <c r="C252" s="270">
        <v>24823799</v>
      </c>
      <c r="D252" s="270">
        <v>24823799</v>
      </c>
      <c r="E252" s="55">
        <v>24823799</v>
      </c>
    </row>
    <row r="253" spans="1:5" s="20" customFormat="1" ht="16" x14ac:dyDescent="0.2">
      <c r="A253" s="463" t="s">
        <v>4</v>
      </c>
      <c r="B253" s="464"/>
      <c r="C253" s="464"/>
      <c r="D253" s="464"/>
      <c r="E253" s="465"/>
    </row>
    <row r="254" spans="1:5" ht="29" x14ac:dyDescent="0.2">
      <c r="A254" s="294" t="s">
        <v>8</v>
      </c>
      <c r="B254" s="488" t="s">
        <v>1196</v>
      </c>
      <c r="C254" s="488"/>
      <c r="D254" s="488"/>
      <c r="E254" s="489"/>
    </row>
    <row r="255" spans="1:5" ht="82.5" customHeight="1" x14ac:dyDescent="0.2">
      <c r="A255" s="23" t="s">
        <v>10</v>
      </c>
      <c r="B255" s="473" t="s">
        <v>1208</v>
      </c>
      <c r="C255" s="490"/>
      <c r="D255" s="490"/>
      <c r="E255" s="491"/>
    </row>
    <row r="256" spans="1:5" x14ac:dyDescent="0.2">
      <c r="A256" s="476" t="s">
        <v>9</v>
      </c>
      <c r="B256" s="479" t="s">
        <v>851</v>
      </c>
      <c r="C256" s="480"/>
      <c r="D256" s="492" t="s">
        <v>286</v>
      </c>
      <c r="E256" s="493"/>
    </row>
    <row r="257" spans="1:5" ht="24.75" customHeight="1" x14ac:dyDescent="0.2">
      <c r="A257" s="477"/>
      <c r="B257" s="482"/>
      <c r="C257" s="483"/>
      <c r="D257" s="494"/>
      <c r="E257" s="495"/>
    </row>
    <row r="258" spans="1:5" ht="9" hidden="1" customHeight="1" x14ac:dyDescent="0.2">
      <c r="A258" s="478"/>
      <c r="B258" s="485"/>
      <c r="C258" s="486"/>
      <c r="D258" s="496"/>
      <c r="E258" s="497"/>
    </row>
    <row r="259" spans="1:5" ht="25" customHeight="1" x14ac:dyDescent="0.2">
      <c r="A259" s="24" t="s">
        <v>5</v>
      </c>
      <c r="B259" s="456" t="s">
        <v>540</v>
      </c>
      <c r="C259" s="457"/>
      <c r="D259" s="454" t="s">
        <v>833</v>
      </c>
      <c r="E259" s="455"/>
    </row>
    <row r="260" spans="1:5" ht="25" customHeight="1" x14ac:dyDescent="0.2">
      <c r="A260" s="24" t="s">
        <v>6</v>
      </c>
      <c r="B260" s="448">
        <v>2300</v>
      </c>
      <c r="C260" s="458"/>
      <c r="D260" s="109">
        <v>550</v>
      </c>
      <c r="E260" s="110"/>
    </row>
    <row r="261" spans="1:5" ht="25" customHeight="1" x14ac:dyDescent="0.2">
      <c r="A261" s="24" t="s">
        <v>14</v>
      </c>
      <c r="B261" s="448">
        <v>2600</v>
      </c>
      <c r="C261" s="458"/>
      <c r="D261" s="109">
        <v>580</v>
      </c>
      <c r="E261" s="110"/>
    </row>
    <row r="262" spans="1:5" ht="25" customHeight="1" x14ac:dyDescent="0.2">
      <c r="A262" s="24" t="s">
        <v>7</v>
      </c>
      <c r="B262" s="448">
        <v>2700</v>
      </c>
      <c r="C262" s="458"/>
      <c r="D262" s="109">
        <v>600</v>
      </c>
      <c r="E262" s="110"/>
    </row>
    <row r="263" spans="1:5" ht="25" customHeight="1" thickBot="1" x14ac:dyDescent="0.25">
      <c r="A263" s="25" t="s">
        <v>13</v>
      </c>
      <c r="B263" s="451">
        <v>2800</v>
      </c>
      <c r="C263" s="459"/>
      <c r="D263" s="249">
        <v>650</v>
      </c>
      <c r="E263" s="250"/>
    </row>
    <row r="264" spans="1:5" s="20" customFormat="1" ht="25" customHeight="1" thickBot="1" x14ac:dyDescent="0.25">
      <c r="A264" s="212"/>
      <c r="B264" s="363"/>
      <c r="C264" s="256"/>
      <c r="D264" s="369"/>
      <c r="E264" s="370"/>
    </row>
    <row r="265" spans="1:5" s="20" customFormat="1" ht="40" customHeight="1" x14ac:dyDescent="0.2">
      <c r="A265" s="267" t="s">
        <v>3</v>
      </c>
      <c r="B265" s="268" t="s">
        <v>2</v>
      </c>
      <c r="C265" s="39" t="s">
        <v>36</v>
      </c>
      <c r="D265" s="39" t="s">
        <v>37</v>
      </c>
      <c r="E265" s="40" t="s">
        <v>38</v>
      </c>
    </row>
    <row r="266" spans="1:5" s="20" customFormat="1" ht="40" customHeight="1" thickBot="1" x14ac:dyDescent="0.25">
      <c r="A266" s="269" t="s">
        <v>276</v>
      </c>
      <c r="B266" s="290" t="s">
        <v>277</v>
      </c>
      <c r="C266" s="270">
        <v>15240000</v>
      </c>
      <c r="D266" s="270">
        <v>15240000</v>
      </c>
      <c r="E266" s="270">
        <v>15240000</v>
      </c>
    </row>
    <row r="267" spans="1:5" s="20" customFormat="1" ht="16" x14ac:dyDescent="0.2">
      <c r="A267" s="463" t="s">
        <v>4</v>
      </c>
      <c r="B267" s="464"/>
      <c r="C267" s="464"/>
      <c r="D267" s="464"/>
      <c r="E267" s="465"/>
    </row>
    <row r="268" spans="1:5" ht="29" x14ac:dyDescent="0.2">
      <c r="A268" s="294" t="s">
        <v>8</v>
      </c>
      <c r="B268" s="485" t="s">
        <v>287</v>
      </c>
      <c r="C268" s="486"/>
      <c r="D268" s="486"/>
      <c r="E268" s="487"/>
    </row>
    <row r="269" spans="1:5" ht="84.75" customHeight="1" x14ac:dyDescent="0.2">
      <c r="A269" s="23" t="s">
        <v>10</v>
      </c>
      <c r="B269" s="473" t="s">
        <v>1207</v>
      </c>
      <c r="C269" s="474"/>
      <c r="D269" s="474"/>
      <c r="E269" s="475"/>
    </row>
    <row r="270" spans="1:5" x14ac:dyDescent="0.2">
      <c r="A270" s="476" t="s">
        <v>9</v>
      </c>
      <c r="B270" s="479" t="s">
        <v>288</v>
      </c>
      <c r="C270" s="480"/>
      <c r="D270" s="480"/>
      <c r="E270" s="481"/>
    </row>
    <row r="271" spans="1:5" ht="20.25" customHeight="1" x14ac:dyDescent="0.2">
      <c r="A271" s="477"/>
      <c r="B271" s="482"/>
      <c r="C271" s="483"/>
      <c r="D271" s="483"/>
      <c r="E271" s="484"/>
    </row>
    <row r="272" spans="1:5" ht="24.75" hidden="1" customHeight="1" x14ac:dyDescent="0.2">
      <c r="A272" s="478"/>
      <c r="B272" s="485"/>
      <c r="C272" s="486"/>
      <c r="D272" s="486"/>
      <c r="E272" s="487"/>
    </row>
    <row r="273" spans="1:5" ht="25" customHeight="1" x14ac:dyDescent="0.2">
      <c r="A273" s="24" t="s">
        <v>5</v>
      </c>
      <c r="B273" s="445" t="s">
        <v>540</v>
      </c>
      <c r="C273" s="446"/>
      <c r="D273" s="446"/>
      <c r="E273" s="447"/>
    </row>
    <row r="274" spans="1:5" ht="25" customHeight="1" x14ac:dyDescent="0.2">
      <c r="A274" s="24" t="s">
        <v>6</v>
      </c>
      <c r="B274" s="448" t="s">
        <v>985</v>
      </c>
      <c r="C274" s="449"/>
      <c r="D274" s="449"/>
      <c r="E274" s="450"/>
    </row>
    <row r="275" spans="1:5" ht="25" customHeight="1" x14ac:dyDescent="0.2">
      <c r="A275" s="24" t="s">
        <v>14</v>
      </c>
      <c r="B275" s="448" t="s">
        <v>1054</v>
      </c>
      <c r="C275" s="449"/>
      <c r="D275" s="449"/>
      <c r="E275" s="450"/>
    </row>
    <row r="276" spans="1:5" ht="25" customHeight="1" x14ac:dyDescent="0.2">
      <c r="A276" s="24" t="s">
        <v>7</v>
      </c>
      <c r="B276" s="448" t="s">
        <v>1054</v>
      </c>
      <c r="C276" s="449"/>
      <c r="D276" s="449"/>
      <c r="E276" s="450"/>
    </row>
    <row r="277" spans="1:5" ht="25" customHeight="1" thickBot="1" x14ac:dyDescent="0.25">
      <c r="A277" s="25" t="s">
        <v>13</v>
      </c>
      <c r="B277" s="451" t="s">
        <v>1054</v>
      </c>
      <c r="C277" s="452"/>
      <c r="D277" s="452"/>
      <c r="E277" s="453"/>
    </row>
    <row r="278" spans="1:5" s="20" customFormat="1" ht="25" customHeight="1" thickBot="1" x14ac:dyDescent="0.25">
      <c r="A278" s="365"/>
      <c r="B278" s="366"/>
      <c r="C278" s="371"/>
      <c r="D278" s="371"/>
      <c r="E278" s="372"/>
    </row>
    <row r="279" spans="1:5" s="20" customFormat="1" ht="40" customHeight="1" x14ac:dyDescent="0.2">
      <c r="A279" s="267" t="s">
        <v>3</v>
      </c>
      <c r="B279" s="268" t="s">
        <v>2</v>
      </c>
      <c r="C279" s="39" t="s">
        <v>36</v>
      </c>
      <c r="D279" s="39" t="s">
        <v>37</v>
      </c>
      <c r="E279" s="40" t="s">
        <v>38</v>
      </c>
    </row>
    <row r="280" spans="1:5" s="20" customFormat="1" ht="40" customHeight="1" thickBot="1" x14ac:dyDescent="0.25">
      <c r="A280" s="32" t="s">
        <v>278</v>
      </c>
      <c r="B280" s="293" t="s">
        <v>279</v>
      </c>
      <c r="C280" s="271">
        <v>3599850</v>
      </c>
      <c r="D280" s="271">
        <v>3599850</v>
      </c>
      <c r="E280" s="61">
        <v>3599850</v>
      </c>
    </row>
    <row r="281" spans="1:5" s="20" customFormat="1" ht="16" x14ac:dyDescent="0.2">
      <c r="A281" s="463" t="s">
        <v>4</v>
      </c>
      <c r="B281" s="464"/>
      <c r="C281" s="464"/>
      <c r="D281" s="464"/>
      <c r="E281" s="465"/>
    </row>
    <row r="282" spans="1:5" ht="36" customHeight="1" x14ac:dyDescent="0.2">
      <c r="A282" s="23" t="s">
        <v>8</v>
      </c>
      <c r="B282" s="454" t="s">
        <v>289</v>
      </c>
      <c r="C282" s="472"/>
      <c r="D282" s="472"/>
      <c r="E282" s="455"/>
    </row>
    <row r="283" spans="1:5" ht="81" customHeight="1" x14ac:dyDescent="0.2">
      <c r="A283" s="23" t="s">
        <v>10</v>
      </c>
      <c r="B283" s="473" t="s">
        <v>1206</v>
      </c>
      <c r="C283" s="474"/>
      <c r="D283" s="474"/>
      <c r="E283" s="475"/>
    </row>
    <row r="284" spans="1:5" x14ac:dyDescent="0.2">
      <c r="A284" s="476" t="s">
        <v>9</v>
      </c>
      <c r="B284" s="479" t="s">
        <v>290</v>
      </c>
      <c r="C284" s="480"/>
      <c r="D284" s="480"/>
      <c r="E284" s="481"/>
    </row>
    <row r="285" spans="1:5" ht="15.75" customHeight="1" x14ac:dyDescent="0.2">
      <c r="A285" s="477"/>
      <c r="B285" s="482"/>
      <c r="C285" s="483"/>
      <c r="D285" s="483"/>
      <c r="E285" s="484"/>
    </row>
    <row r="286" spans="1:5" ht="24.75" hidden="1" customHeight="1" x14ac:dyDescent="0.2">
      <c r="A286" s="478"/>
      <c r="B286" s="485"/>
      <c r="C286" s="486"/>
      <c r="D286" s="486"/>
      <c r="E286" s="487"/>
    </row>
    <row r="287" spans="1:5" ht="25" customHeight="1" x14ac:dyDescent="0.2">
      <c r="A287" s="24" t="s">
        <v>5</v>
      </c>
      <c r="B287" s="445" t="s">
        <v>540</v>
      </c>
      <c r="C287" s="446"/>
      <c r="D287" s="446"/>
      <c r="E287" s="447"/>
    </row>
    <row r="288" spans="1:5" ht="25" customHeight="1" x14ac:dyDescent="0.2">
      <c r="A288" s="24" t="s">
        <v>6</v>
      </c>
      <c r="B288" s="448" t="s">
        <v>1202</v>
      </c>
      <c r="C288" s="449"/>
      <c r="D288" s="449"/>
      <c r="E288" s="450"/>
    </row>
    <row r="289" spans="1:5" ht="25" customHeight="1" x14ac:dyDescent="0.2">
      <c r="A289" s="24" t="s">
        <v>14</v>
      </c>
      <c r="B289" s="448" t="s">
        <v>1203</v>
      </c>
      <c r="C289" s="449"/>
      <c r="D289" s="449"/>
      <c r="E289" s="450"/>
    </row>
    <row r="290" spans="1:5" ht="25" customHeight="1" x14ac:dyDescent="0.2">
      <c r="A290" s="24" t="s">
        <v>7</v>
      </c>
      <c r="B290" s="448" t="s">
        <v>1203</v>
      </c>
      <c r="C290" s="449"/>
      <c r="D290" s="449"/>
      <c r="E290" s="450"/>
    </row>
    <row r="291" spans="1:5" ht="25" customHeight="1" thickBot="1" x14ac:dyDescent="0.25">
      <c r="A291" s="25" t="s">
        <v>13</v>
      </c>
      <c r="B291" s="451" t="s">
        <v>1203</v>
      </c>
      <c r="C291" s="452"/>
      <c r="D291" s="452"/>
      <c r="E291" s="453"/>
    </row>
    <row r="292" spans="1:5" ht="25" customHeight="1" thickBot="1" x14ac:dyDescent="0.25"/>
    <row r="293" spans="1:5" ht="30" x14ac:dyDescent="0.2">
      <c r="A293" s="267" t="s">
        <v>3</v>
      </c>
      <c r="B293" s="268" t="s">
        <v>2</v>
      </c>
      <c r="C293" s="39" t="s">
        <v>36</v>
      </c>
      <c r="D293" s="39" t="s">
        <v>37</v>
      </c>
      <c r="E293" s="40" t="s">
        <v>38</v>
      </c>
    </row>
    <row r="294" spans="1:5" ht="34.5" customHeight="1" thickBot="1" x14ac:dyDescent="0.25">
      <c r="A294" s="32" t="s">
        <v>799</v>
      </c>
      <c r="B294" s="245" t="s">
        <v>800</v>
      </c>
      <c r="C294" s="293" t="s">
        <v>801</v>
      </c>
      <c r="D294" s="293" t="s">
        <v>802</v>
      </c>
      <c r="E294" s="87" t="s">
        <v>803</v>
      </c>
    </row>
    <row r="295" spans="1:5" s="20" customFormat="1" ht="16" x14ac:dyDescent="0.2">
      <c r="A295" s="463" t="s">
        <v>4</v>
      </c>
      <c r="B295" s="464"/>
      <c r="C295" s="464"/>
      <c r="D295" s="464"/>
      <c r="E295" s="465"/>
    </row>
    <row r="296" spans="1:5" ht="42.75" customHeight="1" x14ac:dyDescent="0.2">
      <c r="A296" s="264" t="s">
        <v>8</v>
      </c>
      <c r="B296" s="466" t="s">
        <v>804</v>
      </c>
      <c r="C296" s="467"/>
      <c r="D296" s="467"/>
      <c r="E296" s="468"/>
    </row>
    <row r="297" spans="1:5" ht="86.25" customHeight="1" x14ac:dyDescent="0.2">
      <c r="A297" s="264" t="s">
        <v>10</v>
      </c>
      <c r="B297" s="469" t="s">
        <v>834</v>
      </c>
      <c r="C297" s="470"/>
      <c r="D297" s="470"/>
      <c r="E297" s="471"/>
    </row>
    <row r="298" spans="1:5" ht="30" customHeight="1" x14ac:dyDescent="0.2">
      <c r="A298" s="291" t="s">
        <v>9</v>
      </c>
      <c r="B298" s="454" t="s">
        <v>805</v>
      </c>
      <c r="C298" s="472"/>
      <c r="D298" s="472"/>
      <c r="E298" s="455"/>
    </row>
    <row r="299" spans="1:5" ht="25" customHeight="1" x14ac:dyDescent="0.2">
      <c r="A299" s="265" t="s">
        <v>5</v>
      </c>
      <c r="B299" s="445" t="s">
        <v>17</v>
      </c>
      <c r="C299" s="446"/>
      <c r="D299" s="446"/>
      <c r="E299" s="447"/>
    </row>
    <row r="300" spans="1:5" ht="25" customHeight="1" x14ac:dyDescent="0.2">
      <c r="A300" s="265" t="s">
        <v>6</v>
      </c>
      <c r="B300" s="445">
        <v>13</v>
      </c>
      <c r="C300" s="446"/>
      <c r="D300" s="446"/>
      <c r="E300" s="447"/>
    </row>
    <row r="301" spans="1:5" ht="25" customHeight="1" x14ac:dyDescent="0.2">
      <c r="A301" s="265" t="s">
        <v>14</v>
      </c>
      <c r="B301" s="445">
        <v>13</v>
      </c>
      <c r="C301" s="446"/>
      <c r="D301" s="446"/>
      <c r="E301" s="447"/>
    </row>
    <row r="302" spans="1:5" ht="25" customHeight="1" x14ac:dyDescent="0.2">
      <c r="A302" s="265" t="s">
        <v>7</v>
      </c>
      <c r="B302" s="445">
        <v>13</v>
      </c>
      <c r="C302" s="446"/>
      <c r="D302" s="446"/>
      <c r="E302" s="447"/>
    </row>
    <row r="303" spans="1:5" ht="25" customHeight="1" thickBot="1" x14ac:dyDescent="0.25">
      <c r="A303" s="266" t="s">
        <v>13</v>
      </c>
      <c r="B303" s="460">
        <v>15</v>
      </c>
      <c r="C303" s="461"/>
      <c r="D303" s="461"/>
      <c r="E303" s="462"/>
    </row>
    <row r="304" spans="1:5" ht="25" customHeight="1" thickBot="1" x14ac:dyDescent="0.25"/>
    <row r="305" spans="1:6" ht="40" customHeight="1" x14ac:dyDescent="0.2">
      <c r="A305" s="267" t="s">
        <v>3</v>
      </c>
      <c r="B305" s="268" t="s">
        <v>2</v>
      </c>
      <c r="C305" s="39" t="s">
        <v>36</v>
      </c>
      <c r="D305" s="39" t="s">
        <v>37</v>
      </c>
      <c r="E305" s="40" t="s">
        <v>38</v>
      </c>
    </row>
    <row r="306" spans="1:6" ht="64.5" customHeight="1" thickBot="1" x14ac:dyDescent="0.25">
      <c r="A306" s="269" t="s">
        <v>806</v>
      </c>
      <c r="B306" s="290" t="s">
        <v>807</v>
      </c>
      <c r="C306" s="246" t="s">
        <v>818</v>
      </c>
      <c r="D306" s="297" t="s">
        <v>819</v>
      </c>
      <c r="E306" s="298" t="s">
        <v>820</v>
      </c>
    </row>
    <row r="307" spans="1:6" ht="22.5" customHeight="1" x14ac:dyDescent="0.2">
      <c r="A307" s="463" t="s">
        <v>4</v>
      </c>
      <c r="B307" s="464"/>
      <c r="C307" s="464"/>
      <c r="D307" s="464"/>
      <c r="E307" s="465"/>
    </row>
    <row r="308" spans="1:6" ht="43.5" customHeight="1" x14ac:dyDescent="0.2">
      <c r="A308" s="264" t="s">
        <v>8</v>
      </c>
      <c r="B308" s="467" t="s">
        <v>808</v>
      </c>
      <c r="C308" s="467"/>
      <c r="D308" s="467"/>
      <c r="E308" s="468"/>
    </row>
    <row r="309" spans="1:6" ht="93.75" customHeight="1" x14ac:dyDescent="0.2">
      <c r="A309" s="264" t="s">
        <v>10</v>
      </c>
      <c r="B309" s="469" t="s">
        <v>809</v>
      </c>
      <c r="C309" s="470"/>
      <c r="D309" s="470"/>
      <c r="E309" s="471"/>
    </row>
    <row r="310" spans="1:6" ht="30" customHeight="1" x14ac:dyDescent="0.2">
      <c r="A310" s="291" t="s">
        <v>9</v>
      </c>
      <c r="B310" s="454" t="s">
        <v>805</v>
      </c>
      <c r="C310" s="472"/>
      <c r="D310" s="472"/>
      <c r="E310" s="455"/>
    </row>
    <row r="311" spans="1:6" ht="25" customHeight="1" x14ac:dyDescent="0.2">
      <c r="A311" s="265" t="s">
        <v>5</v>
      </c>
      <c r="B311" s="445" t="s">
        <v>26</v>
      </c>
      <c r="C311" s="446"/>
      <c r="D311" s="446"/>
      <c r="E311" s="447"/>
    </row>
    <row r="312" spans="1:6" ht="25" customHeight="1" x14ac:dyDescent="0.2">
      <c r="A312" s="265" t="s">
        <v>6</v>
      </c>
      <c r="B312" s="445">
        <v>60</v>
      </c>
      <c r="C312" s="446"/>
      <c r="D312" s="446"/>
      <c r="E312" s="447"/>
    </row>
    <row r="313" spans="1:6" ht="25" customHeight="1" x14ac:dyDescent="0.2">
      <c r="A313" s="265" t="s">
        <v>14</v>
      </c>
      <c r="B313" s="445">
        <v>123</v>
      </c>
      <c r="C313" s="446"/>
      <c r="D313" s="446"/>
      <c r="E313" s="447"/>
    </row>
    <row r="314" spans="1:6" s="20" customFormat="1" ht="25" customHeight="1" x14ac:dyDescent="0.2">
      <c r="A314" s="265" t="s">
        <v>7</v>
      </c>
      <c r="B314" s="445">
        <v>123</v>
      </c>
      <c r="C314" s="446"/>
      <c r="D314" s="446"/>
      <c r="E314" s="447"/>
    </row>
    <row r="315" spans="1:6" ht="25" customHeight="1" thickBot="1" x14ac:dyDescent="0.25">
      <c r="A315" s="266" t="s">
        <v>13</v>
      </c>
      <c r="B315" s="460">
        <v>123</v>
      </c>
      <c r="C315" s="461"/>
      <c r="D315" s="461"/>
      <c r="E315" s="462"/>
    </row>
    <row r="316" spans="1:6" ht="25" customHeight="1" x14ac:dyDescent="0.2">
      <c r="A316" s="248" t="s">
        <v>814</v>
      </c>
      <c r="B316" s="66"/>
      <c r="C316" s="66"/>
      <c r="D316" s="66"/>
      <c r="E316" s="66"/>
      <c r="F316" s="1"/>
    </row>
    <row r="317" spans="1:6" ht="16" thickBot="1" x14ac:dyDescent="0.25">
      <c r="F317" s="247"/>
    </row>
    <row r="318" spans="1:6" ht="40" customHeight="1" x14ac:dyDescent="0.2">
      <c r="A318" s="29" t="s">
        <v>3</v>
      </c>
      <c r="B318" s="30" t="s">
        <v>2</v>
      </c>
      <c r="C318" s="39" t="s">
        <v>36</v>
      </c>
      <c r="D318" s="39" t="s">
        <v>37</v>
      </c>
      <c r="E318" s="40" t="s">
        <v>38</v>
      </c>
      <c r="F318" s="1"/>
    </row>
    <row r="319" spans="1:6" ht="61" thickBot="1" x14ac:dyDescent="0.25">
      <c r="A319" s="31" t="s">
        <v>810</v>
      </c>
      <c r="B319" s="228" t="s">
        <v>807</v>
      </c>
      <c r="C319" s="234" t="s">
        <v>815</v>
      </c>
      <c r="D319" s="234" t="s">
        <v>816</v>
      </c>
      <c r="E319" s="235" t="s">
        <v>817</v>
      </c>
      <c r="F319" s="1"/>
    </row>
    <row r="320" spans="1:6" ht="26.25" customHeight="1" x14ac:dyDescent="0.2">
      <c r="A320" s="463" t="s">
        <v>4</v>
      </c>
      <c r="B320" s="464"/>
      <c r="C320" s="464"/>
      <c r="D320" s="464"/>
      <c r="E320" s="465"/>
      <c r="F320" s="1"/>
    </row>
    <row r="321" spans="1:6" ht="25" customHeight="1" x14ac:dyDescent="0.2">
      <c r="A321" s="23" t="s">
        <v>8</v>
      </c>
      <c r="B321" s="466" t="s">
        <v>811</v>
      </c>
      <c r="C321" s="467"/>
      <c r="D321" s="467"/>
      <c r="E321" s="468"/>
      <c r="F321" s="1"/>
    </row>
    <row r="322" spans="1:6" ht="106.5" customHeight="1" x14ac:dyDescent="0.2">
      <c r="A322" s="23" t="s">
        <v>10</v>
      </c>
      <c r="B322" s="469" t="s">
        <v>812</v>
      </c>
      <c r="C322" s="470"/>
      <c r="D322" s="470"/>
      <c r="E322" s="471"/>
      <c r="F322" s="1"/>
    </row>
    <row r="323" spans="1:6" ht="32" customHeight="1" x14ac:dyDescent="0.2">
      <c r="A323" s="230" t="s">
        <v>9</v>
      </c>
      <c r="B323" s="454" t="s">
        <v>813</v>
      </c>
      <c r="C323" s="472"/>
      <c r="D323" s="472"/>
      <c r="E323" s="455"/>
      <c r="F323" s="1"/>
    </row>
    <row r="324" spans="1:6" ht="25" customHeight="1" x14ac:dyDescent="0.2">
      <c r="A324" s="24" t="s">
        <v>5</v>
      </c>
      <c r="B324" s="445" t="s">
        <v>26</v>
      </c>
      <c r="C324" s="446"/>
      <c r="D324" s="446"/>
      <c r="E324" s="447"/>
      <c r="F324" s="1"/>
    </row>
    <row r="325" spans="1:6" ht="25" customHeight="1" x14ac:dyDescent="0.2">
      <c r="A325" s="24" t="s">
        <v>6</v>
      </c>
      <c r="B325" s="445">
        <v>5</v>
      </c>
      <c r="C325" s="446"/>
      <c r="D325" s="446"/>
      <c r="E325" s="447"/>
      <c r="F325" s="1"/>
    </row>
    <row r="326" spans="1:6" ht="25" customHeight="1" x14ac:dyDescent="0.2">
      <c r="A326" s="24" t="s">
        <v>14</v>
      </c>
      <c r="B326" s="445">
        <v>20</v>
      </c>
      <c r="C326" s="446"/>
      <c r="D326" s="446"/>
      <c r="E326" s="447"/>
      <c r="F326" s="1"/>
    </row>
    <row r="327" spans="1:6" ht="25" customHeight="1" x14ac:dyDescent="0.2">
      <c r="A327" s="24" t="s">
        <v>7</v>
      </c>
      <c r="B327" s="445">
        <v>20</v>
      </c>
      <c r="C327" s="446"/>
      <c r="D327" s="446"/>
      <c r="E327" s="447"/>
    </row>
    <row r="328" spans="1:6" ht="25" customHeight="1" thickBot="1" x14ac:dyDescent="0.25">
      <c r="A328" s="25" t="s">
        <v>13</v>
      </c>
      <c r="B328" s="460">
        <v>20</v>
      </c>
      <c r="C328" s="461"/>
      <c r="D328" s="461"/>
      <c r="E328" s="462"/>
    </row>
    <row r="329" spans="1:6" ht="25" customHeight="1" x14ac:dyDescent="0.2">
      <c r="A329" s="373" t="s">
        <v>814</v>
      </c>
      <c r="B329" s="374"/>
    </row>
    <row r="330" spans="1:6" ht="16" thickBot="1" x14ac:dyDescent="0.25"/>
    <row r="331" spans="1:6" ht="40" customHeight="1" x14ac:dyDescent="0.2">
      <c r="A331" s="29" t="s">
        <v>3</v>
      </c>
      <c r="B331" s="30" t="s">
        <v>2</v>
      </c>
      <c r="C331" s="39" t="s">
        <v>36</v>
      </c>
      <c r="D331" s="39" t="s">
        <v>37</v>
      </c>
      <c r="E331" s="40" t="s">
        <v>38</v>
      </c>
    </row>
    <row r="332" spans="1:6" ht="61" thickBot="1" x14ac:dyDescent="0.25">
      <c r="A332" s="32" t="s">
        <v>821</v>
      </c>
      <c r="B332" s="232" t="s">
        <v>822</v>
      </c>
      <c r="C332" s="86" t="s">
        <v>825</v>
      </c>
      <c r="D332" s="86" t="s">
        <v>826</v>
      </c>
      <c r="E332" s="87" t="s">
        <v>827</v>
      </c>
    </row>
    <row r="333" spans="1:6" ht="16" customHeight="1" x14ac:dyDescent="0.2">
      <c r="A333" s="463" t="s">
        <v>4</v>
      </c>
      <c r="B333" s="464"/>
      <c r="C333" s="464"/>
      <c r="D333" s="464"/>
      <c r="E333" s="465"/>
    </row>
    <row r="334" spans="1:6" ht="42.75" customHeight="1" x14ac:dyDescent="0.2">
      <c r="A334" s="23" t="s">
        <v>8</v>
      </c>
      <c r="B334" s="467" t="s">
        <v>822</v>
      </c>
      <c r="C334" s="467"/>
      <c r="D334" s="467"/>
      <c r="E334" s="468"/>
    </row>
    <row r="335" spans="1:6" ht="54" customHeight="1" x14ac:dyDescent="0.2">
      <c r="A335" s="23" t="s">
        <v>10</v>
      </c>
      <c r="B335" s="469" t="s">
        <v>823</v>
      </c>
      <c r="C335" s="470"/>
      <c r="D335" s="470"/>
      <c r="E335" s="471"/>
    </row>
    <row r="336" spans="1:6" ht="30" customHeight="1" x14ac:dyDescent="0.2">
      <c r="A336" s="230" t="s">
        <v>9</v>
      </c>
      <c r="B336" s="454" t="s">
        <v>824</v>
      </c>
      <c r="C336" s="472"/>
      <c r="D336" s="472"/>
      <c r="E336" s="455"/>
    </row>
    <row r="337" spans="1:5" ht="25" customHeight="1" x14ac:dyDescent="0.2">
      <c r="A337" s="24" t="s">
        <v>5</v>
      </c>
      <c r="B337" s="445" t="s">
        <v>540</v>
      </c>
      <c r="C337" s="446"/>
      <c r="D337" s="446"/>
      <c r="E337" s="447"/>
    </row>
    <row r="338" spans="1:5" ht="25" customHeight="1" x14ac:dyDescent="0.2">
      <c r="A338" s="24" t="s">
        <v>6</v>
      </c>
      <c r="B338" s="448" t="s">
        <v>1162</v>
      </c>
      <c r="C338" s="449"/>
      <c r="D338" s="449"/>
      <c r="E338" s="450"/>
    </row>
    <row r="339" spans="1:5" ht="25" customHeight="1" x14ac:dyDescent="0.2">
      <c r="A339" s="24" t="s">
        <v>14</v>
      </c>
      <c r="B339" s="448" t="s">
        <v>1163</v>
      </c>
      <c r="C339" s="449"/>
      <c r="D339" s="449"/>
      <c r="E339" s="450"/>
    </row>
    <row r="340" spans="1:5" ht="25" customHeight="1" x14ac:dyDescent="0.2">
      <c r="A340" s="24" t="s">
        <v>7</v>
      </c>
      <c r="B340" s="448" t="s">
        <v>1164</v>
      </c>
      <c r="C340" s="449"/>
      <c r="D340" s="449"/>
      <c r="E340" s="450"/>
    </row>
    <row r="341" spans="1:5" ht="25" customHeight="1" thickBot="1" x14ac:dyDescent="0.25">
      <c r="A341" s="25" t="s">
        <v>13</v>
      </c>
      <c r="B341" s="451" t="s">
        <v>1164</v>
      </c>
      <c r="C341" s="452"/>
      <c r="D341" s="452"/>
      <c r="E341" s="453"/>
    </row>
    <row r="342" spans="1:5" ht="25" customHeight="1" x14ac:dyDescent="0.2">
      <c r="A342" s="373" t="s">
        <v>814</v>
      </c>
      <c r="B342" s="374"/>
    </row>
    <row r="343" spans="1:5" ht="25" customHeight="1" thickBot="1" x14ac:dyDescent="0.25"/>
    <row r="344" spans="1:5" ht="40" customHeight="1" x14ac:dyDescent="0.2">
      <c r="A344" s="29" t="s">
        <v>3</v>
      </c>
      <c r="B344" s="30" t="s">
        <v>2</v>
      </c>
      <c r="C344" s="39" t="s">
        <v>36</v>
      </c>
      <c r="D344" s="39" t="s">
        <v>37</v>
      </c>
      <c r="E344" s="40" t="s">
        <v>38</v>
      </c>
    </row>
    <row r="345" spans="1:5" ht="58.5" customHeight="1" thickBot="1" x14ac:dyDescent="0.25">
      <c r="A345" s="32" t="s">
        <v>845</v>
      </c>
      <c r="B345" s="252" t="s">
        <v>846</v>
      </c>
      <c r="C345" s="86">
        <v>1560000000</v>
      </c>
      <c r="D345" s="86">
        <v>1560000000</v>
      </c>
      <c r="E345" s="87">
        <v>1560000000</v>
      </c>
    </row>
    <row r="346" spans="1:5" ht="20.25" customHeight="1" x14ac:dyDescent="0.2">
      <c r="A346" s="463" t="s">
        <v>4</v>
      </c>
      <c r="B346" s="464"/>
      <c r="C346" s="464"/>
      <c r="D346" s="464"/>
      <c r="E346" s="465"/>
    </row>
    <row r="347" spans="1:5" ht="37.5" customHeight="1" x14ac:dyDescent="0.2">
      <c r="A347" s="23" t="s">
        <v>8</v>
      </c>
      <c r="B347" s="467" t="s">
        <v>867</v>
      </c>
      <c r="C347" s="467"/>
      <c r="D347" s="467"/>
      <c r="E347" s="468"/>
    </row>
    <row r="348" spans="1:5" ht="84.75" customHeight="1" x14ac:dyDescent="0.2">
      <c r="A348" s="23" t="s">
        <v>10</v>
      </c>
      <c r="B348" s="469" t="s">
        <v>1161</v>
      </c>
      <c r="C348" s="470"/>
      <c r="D348" s="470"/>
      <c r="E348" s="471"/>
    </row>
    <row r="349" spans="1:5" ht="30" customHeight="1" x14ac:dyDescent="0.2">
      <c r="A349" s="251" t="s">
        <v>9</v>
      </c>
      <c r="B349" s="454" t="s">
        <v>868</v>
      </c>
      <c r="C349" s="472"/>
      <c r="D349" s="472"/>
      <c r="E349" s="455"/>
    </row>
    <row r="350" spans="1:5" ht="25" customHeight="1" x14ac:dyDescent="0.2">
      <c r="A350" s="24" t="s">
        <v>5</v>
      </c>
      <c r="B350" s="445" t="s">
        <v>17</v>
      </c>
      <c r="C350" s="446"/>
      <c r="D350" s="446"/>
      <c r="E350" s="447"/>
    </row>
    <row r="351" spans="1:5" ht="25" customHeight="1" x14ac:dyDescent="0.2">
      <c r="A351" s="24" t="s">
        <v>6</v>
      </c>
      <c r="B351" s="448" t="s">
        <v>869</v>
      </c>
      <c r="C351" s="449"/>
      <c r="D351" s="449"/>
      <c r="E351" s="450"/>
    </row>
    <row r="352" spans="1:5" ht="25" customHeight="1" x14ac:dyDescent="0.2">
      <c r="A352" s="24" t="s">
        <v>14</v>
      </c>
      <c r="B352" s="448" t="s">
        <v>869</v>
      </c>
      <c r="C352" s="449"/>
      <c r="D352" s="449"/>
      <c r="E352" s="450"/>
    </row>
    <row r="353" spans="1:5" ht="25" customHeight="1" x14ac:dyDescent="0.2">
      <c r="A353" s="24" t="s">
        <v>7</v>
      </c>
      <c r="B353" s="448" t="s">
        <v>869</v>
      </c>
      <c r="C353" s="449"/>
      <c r="D353" s="449"/>
      <c r="E353" s="450"/>
    </row>
    <row r="354" spans="1:5" ht="25" customHeight="1" thickBot="1" x14ac:dyDescent="0.25">
      <c r="A354" s="25" t="s">
        <v>13</v>
      </c>
      <c r="B354" s="451" t="s">
        <v>869</v>
      </c>
      <c r="C354" s="452"/>
      <c r="D354" s="452"/>
      <c r="E354" s="453"/>
    </row>
    <row r="355" spans="1:5" ht="25" customHeight="1" thickBot="1" x14ac:dyDescent="0.25"/>
    <row r="356" spans="1:5" ht="40" customHeight="1" x14ac:dyDescent="0.2">
      <c r="A356" s="29" t="s">
        <v>3</v>
      </c>
      <c r="B356" s="30" t="s">
        <v>2</v>
      </c>
      <c r="C356" s="39" t="s">
        <v>36</v>
      </c>
      <c r="D356" s="39" t="s">
        <v>37</v>
      </c>
      <c r="E356" s="40" t="s">
        <v>38</v>
      </c>
    </row>
    <row r="357" spans="1:5" ht="31" thickBot="1" x14ac:dyDescent="0.25">
      <c r="A357" s="32" t="s">
        <v>858</v>
      </c>
      <c r="B357" s="253" t="s">
        <v>859</v>
      </c>
      <c r="C357" s="86">
        <v>4966862</v>
      </c>
      <c r="D357" s="86">
        <v>5075525</v>
      </c>
      <c r="E357" s="86">
        <v>5184494</v>
      </c>
    </row>
    <row r="358" spans="1:5" ht="16" customHeight="1" x14ac:dyDescent="0.2">
      <c r="A358" s="463" t="s">
        <v>4</v>
      </c>
      <c r="B358" s="464"/>
      <c r="C358" s="464"/>
      <c r="D358" s="464"/>
      <c r="E358" s="465"/>
    </row>
    <row r="359" spans="1:5" ht="35.25" customHeight="1" x14ac:dyDescent="0.2">
      <c r="A359" s="23" t="s">
        <v>8</v>
      </c>
      <c r="B359" s="467" t="s">
        <v>860</v>
      </c>
      <c r="C359" s="467"/>
      <c r="D359" s="467"/>
      <c r="E359" s="468"/>
    </row>
    <row r="360" spans="1:5" ht="123.75" customHeight="1" x14ac:dyDescent="0.2">
      <c r="A360" s="23" t="s">
        <v>10</v>
      </c>
      <c r="B360" s="469" t="s">
        <v>1204</v>
      </c>
      <c r="C360" s="470"/>
      <c r="D360" s="470"/>
      <c r="E360" s="471"/>
    </row>
    <row r="361" spans="1:5" ht="40.5" customHeight="1" x14ac:dyDescent="0.2">
      <c r="A361" s="251" t="s">
        <v>9</v>
      </c>
      <c r="B361" s="454" t="s">
        <v>861</v>
      </c>
      <c r="C361" s="534"/>
      <c r="D361" s="454" t="s">
        <v>862</v>
      </c>
      <c r="E361" s="534"/>
    </row>
    <row r="362" spans="1:5" ht="25" customHeight="1" x14ac:dyDescent="0.2">
      <c r="A362" s="24" t="s">
        <v>5</v>
      </c>
      <c r="B362" s="445" t="s">
        <v>17</v>
      </c>
      <c r="C362" s="535"/>
      <c r="D362" s="445" t="s">
        <v>17</v>
      </c>
      <c r="E362" s="535"/>
    </row>
    <row r="363" spans="1:5" ht="25" customHeight="1" x14ac:dyDescent="0.2">
      <c r="A363" s="24" t="s">
        <v>6</v>
      </c>
      <c r="B363" s="448">
        <v>1</v>
      </c>
      <c r="C363" s="458"/>
      <c r="D363" s="448">
        <v>40</v>
      </c>
      <c r="E363" s="458"/>
    </row>
    <row r="364" spans="1:5" ht="25" customHeight="1" x14ac:dyDescent="0.2">
      <c r="A364" s="24" t="s">
        <v>14</v>
      </c>
      <c r="B364" s="448">
        <v>1</v>
      </c>
      <c r="C364" s="458"/>
      <c r="D364" s="448">
        <v>40</v>
      </c>
      <c r="E364" s="458"/>
    </row>
    <row r="365" spans="1:5" ht="25" customHeight="1" x14ac:dyDescent="0.2">
      <c r="A365" s="24" t="s">
        <v>7</v>
      </c>
      <c r="B365" s="448">
        <v>1</v>
      </c>
      <c r="C365" s="458"/>
      <c r="D365" s="448">
        <v>45</v>
      </c>
      <c r="E365" s="458"/>
    </row>
    <row r="366" spans="1:5" ht="25" customHeight="1" thickBot="1" x14ac:dyDescent="0.25">
      <c r="A366" s="25" t="s">
        <v>13</v>
      </c>
      <c r="B366" s="448">
        <v>1</v>
      </c>
      <c r="C366" s="458"/>
      <c r="D366" s="448">
        <v>45</v>
      </c>
      <c r="E366" s="458"/>
    </row>
    <row r="367" spans="1:5" ht="25" customHeight="1" thickBot="1" x14ac:dyDescent="0.25"/>
    <row r="368" spans="1:5" ht="40" customHeight="1" x14ac:dyDescent="0.2">
      <c r="A368" s="29" t="s">
        <v>3</v>
      </c>
      <c r="B368" s="30" t="s">
        <v>2</v>
      </c>
      <c r="C368" s="39" t="s">
        <v>36</v>
      </c>
      <c r="D368" s="39" t="s">
        <v>37</v>
      </c>
      <c r="E368" s="40" t="s">
        <v>38</v>
      </c>
    </row>
    <row r="369" spans="1:5" ht="41.25" customHeight="1" thickBot="1" x14ac:dyDescent="0.25">
      <c r="A369" s="32" t="s">
        <v>847</v>
      </c>
      <c r="B369" s="253" t="s">
        <v>848</v>
      </c>
      <c r="C369" s="258" t="s">
        <v>855</v>
      </c>
      <c r="D369" s="258" t="s">
        <v>856</v>
      </c>
      <c r="E369" s="258" t="s">
        <v>857</v>
      </c>
    </row>
    <row r="370" spans="1:5" ht="16" customHeight="1" x14ac:dyDescent="0.2">
      <c r="A370" s="463" t="s">
        <v>4</v>
      </c>
      <c r="B370" s="464"/>
      <c r="C370" s="464"/>
      <c r="D370" s="464"/>
      <c r="E370" s="465"/>
    </row>
    <row r="371" spans="1:5" ht="39" customHeight="1" x14ac:dyDescent="0.2">
      <c r="A371" s="23" t="s">
        <v>8</v>
      </c>
      <c r="B371" s="466" t="s">
        <v>871</v>
      </c>
      <c r="C371" s="467"/>
      <c r="D371" s="467"/>
      <c r="E371" s="468"/>
    </row>
    <row r="372" spans="1:5" ht="62.25" customHeight="1" x14ac:dyDescent="0.2">
      <c r="A372" s="23" t="s">
        <v>10</v>
      </c>
      <c r="B372" s="469" t="s">
        <v>1160</v>
      </c>
      <c r="C372" s="470"/>
      <c r="D372" s="470"/>
      <c r="E372" s="471"/>
    </row>
    <row r="373" spans="1:5" ht="30" customHeight="1" x14ac:dyDescent="0.2">
      <c r="A373" s="251" t="s">
        <v>9</v>
      </c>
      <c r="B373" s="454" t="s">
        <v>872</v>
      </c>
      <c r="C373" s="472"/>
      <c r="D373" s="472"/>
      <c r="E373" s="455"/>
    </row>
    <row r="374" spans="1:5" ht="25" customHeight="1" x14ac:dyDescent="0.2">
      <c r="A374" s="24" t="s">
        <v>5</v>
      </c>
      <c r="B374" s="445" t="s">
        <v>17</v>
      </c>
      <c r="C374" s="446"/>
      <c r="D374" s="446"/>
      <c r="E374" s="447"/>
    </row>
    <row r="375" spans="1:5" ht="25" customHeight="1" x14ac:dyDescent="0.2">
      <c r="A375" s="24" t="s">
        <v>6</v>
      </c>
      <c r="B375" s="448">
        <v>30</v>
      </c>
      <c r="C375" s="449"/>
      <c r="D375" s="449"/>
      <c r="E375" s="450"/>
    </row>
    <row r="376" spans="1:5" ht="25" customHeight="1" x14ac:dyDescent="0.2">
      <c r="A376" s="24" t="s">
        <v>14</v>
      </c>
      <c r="B376" s="448">
        <v>30</v>
      </c>
      <c r="C376" s="449"/>
      <c r="D376" s="449"/>
      <c r="E376" s="450"/>
    </row>
    <row r="377" spans="1:5" s="120" customFormat="1" ht="25" customHeight="1" x14ac:dyDescent="0.2">
      <c r="A377" s="24" t="s">
        <v>7</v>
      </c>
      <c r="B377" s="448">
        <v>30</v>
      </c>
      <c r="C377" s="449"/>
      <c r="D377" s="449"/>
      <c r="E377" s="450"/>
    </row>
    <row r="378" spans="1:5" ht="25" customHeight="1" thickBot="1" x14ac:dyDescent="0.25">
      <c r="A378" s="25" t="s">
        <v>13</v>
      </c>
      <c r="B378" s="451">
        <v>30</v>
      </c>
      <c r="C378" s="452"/>
      <c r="D378" s="452"/>
      <c r="E378" s="453"/>
    </row>
    <row r="379" spans="1:5" ht="25" customHeight="1" x14ac:dyDescent="0.2">
      <c r="A379" s="257" t="s">
        <v>870</v>
      </c>
      <c r="B379" s="256"/>
      <c r="C379" s="256"/>
      <c r="D379" s="256"/>
      <c r="E379" s="256"/>
    </row>
    <row r="380" spans="1:5" ht="25" customHeight="1" thickBot="1" x14ac:dyDescent="0.25"/>
    <row r="381" spans="1:5" ht="40" customHeight="1" x14ac:dyDescent="0.2">
      <c r="A381" s="267" t="s">
        <v>3</v>
      </c>
      <c r="B381" s="268" t="s">
        <v>2</v>
      </c>
      <c r="C381" s="39" t="s">
        <v>36</v>
      </c>
      <c r="D381" s="39" t="s">
        <v>37</v>
      </c>
      <c r="E381" s="40" t="s">
        <v>38</v>
      </c>
    </row>
    <row r="382" spans="1:5" ht="31" thickBot="1" x14ac:dyDescent="0.25">
      <c r="A382" s="32" t="s">
        <v>849</v>
      </c>
      <c r="B382" s="417" t="s">
        <v>850</v>
      </c>
      <c r="C382" s="86">
        <v>366000</v>
      </c>
      <c r="D382" s="86">
        <v>366000</v>
      </c>
      <c r="E382" s="87">
        <v>366000</v>
      </c>
    </row>
    <row r="383" spans="1:5" ht="16" customHeight="1" x14ac:dyDescent="0.2">
      <c r="A383" s="463" t="s">
        <v>4</v>
      </c>
      <c r="B383" s="464"/>
      <c r="C383" s="464"/>
      <c r="D383" s="464"/>
      <c r="E383" s="465"/>
    </row>
    <row r="384" spans="1:5" ht="29" x14ac:dyDescent="0.2">
      <c r="A384" s="264" t="s">
        <v>8</v>
      </c>
      <c r="B384" s="467" t="s">
        <v>863</v>
      </c>
      <c r="C384" s="467"/>
      <c r="D384" s="467"/>
      <c r="E384" s="468"/>
    </row>
    <row r="385" spans="1:5" ht="123.75" customHeight="1" x14ac:dyDescent="0.2">
      <c r="A385" s="264" t="s">
        <v>10</v>
      </c>
      <c r="B385" s="469" t="s">
        <v>1205</v>
      </c>
      <c r="C385" s="470"/>
      <c r="D385" s="470"/>
      <c r="E385" s="471"/>
    </row>
    <row r="386" spans="1:5" ht="58.5" customHeight="1" x14ac:dyDescent="0.2">
      <c r="A386" s="416" t="s">
        <v>9</v>
      </c>
      <c r="B386" s="418" t="s">
        <v>864</v>
      </c>
      <c r="C386" s="454" t="s">
        <v>865</v>
      </c>
      <c r="D386" s="534"/>
      <c r="E386" s="419" t="s">
        <v>866</v>
      </c>
    </row>
    <row r="387" spans="1:5" ht="25" customHeight="1" x14ac:dyDescent="0.2">
      <c r="A387" s="265" t="s">
        <v>5</v>
      </c>
      <c r="B387" s="414" t="s">
        <v>17</v>
      </c>
      <c r="C387" s="445" t="s">
        <v>197</v>
      </c>
      <c r="D387" s="535"/>
      <c r="E387" s="415" t="s">
        <v>17</v>
      </c>
    </row>
    <row r="388" spans="1:5" ht="25" customHeight="1" x14ac:dyDescent="0.2">
      <c r="A388" s="265" t="s">
        <v>6</v>
      </c>
      <c r="B388" s="272">
        <v>4</v>
      </c>
      <c r="C388" s="536">
        <v>1</v>
      </c>
      <c r="D388" s="537"/>
      <c r="E388" s="273">
        <v>20</v>
      </c>
    </row>
    <row r="389" spans="1:5" ht="25" customHeight="1" x14ac:dyDescent="0.2">
      <c r="A389" s="265" t="s">
        <v>14</v>
      </c>
      <c r="B389" s="272">
        <v>4</v>
      </c>
      <c r="C389" s="536">
        <v>1</v>
      </c>
      <c r="D389" s="537"/>
      <c r="E389" s="273">
        <v>20</v>
      </c>
    </row>
    <row r="390" spans="1:5" ht="25" customHeight="1" x14ac:dyDescent="0.2">
      <c r="A390" s="265" t="s">
        <v>7</v>
      </c>
      <c r="B390" s="272">
        <v>4</v>
      </c>
      <c r="C390" s="536">
        <v>1</v>
      </c>
      <c r="D390" s="537"/>
      <c r="E390" s="273">
        <v>20</v>
      </c>
    </row>
    <row r="391" spans="1:5" ht="25" customHeight="1" thickBot="1" x14ac:dyDescent="0.25">
      <c r="A391" s="266" t="s">
        <v>13</v>
      </c>
      <c r="B391" s="52">
        <v>4</v>
      </c>
      <c r="C391" s="538">
        <v>1</v>
      </c>
      <c r="D391" s="539"/>
      <c r="E391" s="59">
        <v>20</v>
      </c>
    </row>
  </sheetData>
  <mergeCells count="295">
    <mergeCell ref="A295:E295"/>
    <mergeCell ref="C386:D386"/>
    <mergeCell ref="C387:D387"/>
    <mergeCell ref="C388:D388"/>
    <mergeCell ref="C389:D389"/>
    <mergeCell ref="C390:D390"/>
    <mergeCell ref="C391:D391"/>
    <mergeCell ref="B373:E373"/>
    <mergeCell ref="B374:E374"/>
    <mergeCell ref="B375:E375"/>
    <mergeCell ref="B376:E376"/>
    <mergeCell ref="B377:E377"/>
    <mergeCell ref="B378:E378"/>
    <mergeCell ref="A383:E383"/>
    <mergeCell ref="B384:E384"/>
    <mergeCell ref="B385:E385"/>
    <mergeCell ref="B366:C366"/>
    <mergeCell ref="D362:E362"/>
    <mergeCell ref="D363:E363"/>
    <mergeCell ref="D364:E364"/>
    <mergeCell ref="D365:E365"/>
    <mergeCell ref="D366:E366"/>
    <mergeCell ref="A370:E370"/>
    <mergeCell ref="B371:E371"/>
    <mergeCell ref="B372:E372"/>
    <mergeCell ref="A358:E358"/>
    <mergeCell ref="B359:E359"/>
    <mergeCell ref="B360:E360"/>
    <mergeCell ref="B361:C361"/>
    <mergeCell ref="D361:E361"/>
    <mergeCell ref="B362:C362"/>
    <mergeCell ref="B363:C363"/>
    <mergeCell ref="B364:C364"/>
    <mergeCell ref="B365:C365"/>
    <mergeCell ref="A346:E346"/>
    <mergeCell ref="B347:E347"/>
    <mergeCell ref="B348:E348"/>
    <mergeCell ref="B349:E349"/>
    <mergeCell ref="B350:E350"/>
    <mergeCell ref="B351:E351"/>
    <mergeCell ref="B352:E352"/>
    <mergeCell ref="B353:E353"/>
    <mergeCell ref="B354:E354"/>
    <mergeCell ref="A1:E1"/>
    <mergeCell ref="B2:E2"/>
    <mergeCell ref="B3:E3"/>
    <mergeCell ref="A7:E7"/>
    <mergeCell ref="B8:E8"/>
    <mergeCell ref="B9:E9"/>
    <mergeCell ref="B23:E23"/>
    <mergeCell ref="B24:E24"/>
    <mergeCell ref="A20:E20"/>
    <mergeCell ref="B21:E21"/>
    <mergeCell ref="B22:E22"/>
    <mergeCell ref="B10:E11"/>
    <mergeCell ref="B12:E12"/>
    <mergeCell ref="B13:E13"/>
    <mergeCell ref="B14:E14"/>
    <mergeCell ref="B15:E15"/>
    <mergeCell ref="B16:E16"/>
    <mergeCell ref="A10:A11"/>
    <mergeCell ref="A32:E32"/>
    <mergeCell ref="B33:E33"/>
    <mergeCell ref="B34:E34"/>
    <mergeCell ref="B35:E35"/>
    <mergeCell ref="B36:E36"/>
    <mergeCell ref="B37:E37"/>
    <mergeCell ref="B25:E25"/>
    <mergeCell ref="B26:E26"/>
    <mergeCell ref="B27:E27"/>
    <mergeCell ref="B28:E28"/>
    <mergeCell ref="B47:E47"/>
    <mergeCell ref="B48:E48"/>
    <mergeCell ref="B49:E49"/>
    <mergeCell ref="B50:E50"/>
    <mergeCell ref="B51:E51"/>
    <mergeCell ref="B52:E52"/>
    <mergeCell ref="B38:E38"/>
    <mergeCell ref="B39:E39"/>
    <mergeCell ref="B40:E40"/>
    <mergeCell ref="A44:E44"/>
    <mergeCell ref="B45:E45"/>
    <mergeCell ref="B46:E46"/>
    <mergeCell ref="B62:E62"/>
    <mergeCell ref="B63:E63"/>
    <mergeCell ref="B64:E64"/>
    <mergeCell ref="A68:E68"/>
    <mergeCell ref="B69:E69"/>
    <mergeCell ref="B70:E70"/>
    <mergeCell ref="A56:E56"/>
    <mergeCell ref="B57:E57"/>
    <mergeCell ref="B58:E58"/>
    <mergeCell ref="B59:E59"/>
    <mergeCell ref="B60:E60"/>
    <mergeCell ref="B61:E61"/>
    <mergeCell ref="A80:E80"/>
    <mergeCell ref="B81:E81"/>
    <mergeCell ref="B82:E82"/>
    <mergeCell ref="B83:E83"/>
    <mergeCell ref="B84:E84"/>
    <mergeCell ref="B85:E85"/>
    <mergeCell ref="B71:E71"/>
    <mergeCell ref="B72:E72"/>
    <mergeCell ref="B73:E73"/>
    <mergeCell ref="B74:E74"/>
    <mergeCell ref="B75:E75"/>
    <mergeCell ref="B76:E76"/>
    <mergeCell ref="B95:E95"/>
    <mergeCell ref="B96:E96"/>
    <mergeCell ref="B97:E97"/>
    <mergeCell ref="B98:E98"/>
    <mergeCell ref="B99:E99"/>
    <mergeCell ref="B100:E100"/>
    <mergeCell ref="B86:E86"/>
    <mergeCell ref="B87:E87"/>
    <mergeCell ref="B88:E88"/>
    <mergeCell ref="A92:E92"/>
    <mergeCell ref="B93:E93"/>
    <mergeCell ref="B94:E94"/>
    <mergeCell ref="B110:E110"/>
    <mergeCell ref="B111:E111"/>
    <mergeCell ref="B112:E112"/>
    <mergeCell ref="A116:E116"/>
    <mergeCell ref="B117:E117"/>
    <mergeCell ref="B118:E118"/>
    <mergeCell ref="A104:E104"/>
    <mergeCell ref="B105:E105"/>
    <mergeCell ref="B106:E106"/>
    <mergeCell ref="B107:E107"/>
    <mergeCell ref="B108:E108"/>
    <mergeCell ref="B109:E109"/>
    <mergeCell ref="A128:E128"/>
    <mergeCell ref="B129:E129"/>
    <mergeCell ref="B130:E130"/>
    <mergeCell ref="B131:E131"/>
    <mergeCell ref="A131:A132"/>
    <mergeCell ref="B119:E119"/>
    <mergeCell ref="B120:E120"/>
    <mergeCell ref="B121:E121"/>
    <mergeCell ref="B122:E122"/>
    <mergeCell ref="B123:E123"/>
    <mergeCell ref="B124:E124"/>
    <mergeCell ref="A141:E141"/>
    <mergeCell ref="B142:E142"/>
    <mergeCell ref="B143:E143"/>
    <mergeCell ref="A144:A145"/>
    <mergeCell ref="B144:E144"/>
    <mergeCell ref="B135:E135"/>
    <mergeCell ref="B136:E136"/>
    <mergeCell ref="B137:E137"/>
    <mergeCell ref="B132:E132"/>
    <mergeCell ref="B134:E134"/>
    <mergeCell ref="B133:E133"/>
    <mergeCell ref="B145:E145"/>
    <mergeCell ref="A154:E154"/>
    <mergeCell ref="B155:E155"/>
    <mergeCell ref="B156:E156"/>
    <mergeCell ref="B157:E157"/>
    <mergeCell ref="B146:E146"/>
    <mergeCell ref="B147:E147"/>
    <mergeCell ref="B148:E148"/>
    <mergeCell ref="B149:E149"/>
    <mergeCell ref="B150:E150"/>
    <mergeCell ref="A170:E170"/>
    <mergeCell ref="B171:E171"/>
    <mergeCell ref="B172:E172"/>
    <mergeCell ref="A173:A175"/>
    <mergeCell ref="B173:E175"/>
    <mergeCell ref="B176:E176"/>
    <mergeCell ref="B158:E158"/>
    <mergeCell ref="B159:E159"/>
    <mergeCell ref="B160:E160"/>
    <mergeCell ref="B161:E161"/>
    <mergeCell ref="B162:E162"/>
    <mergeCell ref="B177:E177"/>
    <mergeCell ref="B178:E178"/>
    <mergeCell ref="B179:E179"/>
    <mergeCell ref="B180:E180"/>
    <mergeCell ref="B185:E185"/>
    <mergeCell ref="B186:E186"/>
    <mergeCell ref="A187:A189"/>
    <mergeCell ref="B187:E189"/>
    <mergeCell ref="B190:E190"/>
    <mergeCell ref="A184:E184"/>
    <mergeCell ref="B191:E191"/>
    <mergeCell ref="B192:E192"/>
    <mergeCell ref="B193:E193"/>
    <mergeCell ref="B194:E194"/>
    <mergeCell ref="B199:E199"/>
    <mergeCell ref="B200:E200"/>
    <mergeCell ref="A201:A203"/>
    <mergeCell ref="B201:E203"/>
    <mergeCell ref="B204:E204"/>
    <mergeCell ref="A198:E198"/>
    <mergeCell ref="B205:E205"/>
    <mergeCell ref="B206:E206"/>
    <mergeCell ref="B207:E207"/>
    <mergeCell ref="B208:E208"/>
    <mergeCell ref="B213:E213"/>
    <mergeCell ref="B214:E214"/>
    <mergeCell ref="A215:A217"/>
    <mergeCell ref="B215:E217"/>
    <mergeCell ref="B218:E218"/>
    <mergeCell ref="A212:E212"/>
    <mergeCell ref="B219:E219"/>
    <mergeCell ref="B220:E220"/>
    <mergeCell ref="B221:E221"/>
    <mergeCell ref="B222:E222"/>
    <mergeCell ref="B227:E227"/>
    <mergeCell ref="B228:E228"/>
    <mergeCell ref="A229:A231"/>
    <mergeCell ref="B229:E231"/>
    <mergeCell ref="B232:E232"/>
    <mergeCell ref="A226:E226"/>
    <mergeCell ref="B233:E233"/>
    <mergeCell ref="B234:E234"/>
    <mergeCell ref="B235:E235"/>
    <mergeCell ref="B236:E236"/>
    <mergeCell ref="B241:E241"/>
    <mergeCell ref="B242:E242"/>
    <mergeCell ref="A243:A244"/>
    <mergeCell ref="B243:E244"/>
    <mergeCell ref="B245:E245"/>
    <mergeCell ref="A240:E240"/>
    <mergeCell ref="A284:A286"/>
    <mergeCell ref="B284:E286"/>
    <mergeCell ref="B287:E287"/>
    <mergeCell ref="B268:E268"/>
    <mergeCell ref="B269:E269"/>
    <mergeCell ref="A270:A272"/>
    <mergeCell ref="B270:E272"/>
    <mergeCell ref="B273:E273"/>
    <mergeCell ref="B246:E246"/>
    <mergeCell ref="B247:E247"/>
    <mergeCell ref="B248:E248"/>
    <mergeCell ref="B249:E249"/>
    <mergeCell ref="B254:E254"/>
    <mergeCell ref="B255:E255"/>
    <mergeCell ref="A256:A258"/>
    <mergeCell ref="B256:C258"/>
    <mergeCell ref="D256:E258"/>
    <mergeCell ref="A253:E253"/>
    <mergeCell ref="A267:E267"/>
    <mergeCell ref="A281:E281"/>
    <mergeCell ref="B288:E288"/>
    <mergeCell ref="B289:E289"/>
    <mergeCell ref="B290:E290"/>
    <mergeCell ref="B291:E291"/>
    <mergeCell ref="B274:E274"/>
    <mergeCell ref="B275:E275"/>
    <mergeCell ref="B276:E276"/>
    <mergeCell ref="B277:E277"/>
    <mergeCell ref="B282:E282"/>
    <mergeCell ref="B283:E283"/>
    <mergeCell ref="B296:E296"/>
    <mergeCell ref="B297:E297"/>
    <mergeCell ref="B298:E298"/>
    <mergeCell ref="B299:E299"/>
    <mergeCell ref="B300:E300"/>
    <mergeCell ref="B301:E301"/>
    <mergeCell ref="B302:E302"/>
    <mergeCell ref="B303:E303"/>
    <mergeCell ref="B336:E336"/>
    <mergeCell ref="A307:E307"/>
    <mergeCell ref="B308:E308"/>
    <mergeCell ref="B309:E309"/>
    <mergeCell ref="B310:E310"/>
    <mergeCell ref="B311:E311"/>
    <mergeCell ref="B312:E312"/>
    <mergeCell ref="B313:E313"/>
    <mergeCell ref="B314:E314"/>
    <mergeCell ref="B337:E337"/>
    <mergeCell ref="B338:E338"/>
    <mergeCell ref="B339:E339"/>
    <mergeCell ref="B340:E340"/>
    <mergeCell ref="B341:E341"/>
    <mergeCell ref="D259:E259"/>
    <mergeCell ref="B259:C259"/>
    <mergeCell ref="B260:C260"/>
    <mergeCell ref="B261:C261"/>
    <mergeCell ref="B262:C262"/>
    <mergeCell ref="B263:C263"/>
    <mergeCell ref="B315:E315"/>
    <mergeCell ref="A320:E320"/>
    <mergeCell ref="B321:E321"/>
    <mergeCell ref="B322:E322"/>
    <mergeCell ref="A333:E333"/>
    <mergeCell ref="B334:E334"/>
    <mergeCell ref="B335:E335"/>
    <mergeCell ref="B323:E323"/>
    <mergeCell ref="B324:E324"/>
    <mergeCell ref="B325:E325"/>
    <mergeCell ref="B326:E326"/>
    <mergeCell ref="B327:E327"/>
    <mergeCell ref="B328:E3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Naziv tijela" prompt="Naziv tijela" xr:uid="{00000000-0002-0000-0000-000000000000}">
          <x14:formula1>
            <xm:f>'/Users/robertnadzakovic/Downloads/C:\Users\sblazicko\AppData\Local\Microsoft\Windows\Temporary Internet Files\Content.Outlook\1IW1ZH72\[SEKTOR DEMOGRAFIJA A 788018 - Dječji proračun-tablica final (00000002).xlsx]List1'!#REF!</xm:f>
          </x14:formula1>
          <xm:sqref>B2:E2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19"/>
  <sheetViews>
    <sheetView workbookViewId="0">
      <selection activeCell="C6" sqref="C6:C9"/>
    </sheetView>
  </sheetViews>
  <sheetFormatPr baseColWidth="10" defaultColWidth="8.83203125" defaultRowHeight="15" x14ac:dyDescent="0.2"/>
  <cols>
    <col min="1" max="1" width="45.33203125" style="1" customWidth="1"/>
    <col min="2" max="2" width="40.83203125" style="1" customWidth="1"/>
    <col min="3" max="3" width="20.6640625" style="1" customWidth="1"/>
    <col min="4" max="4" width="26" style="1" customWidth="1"/>
    <col min="5" max="5" width="25.6640625" style="1" customWidth="1"/>
  </cols>
  <sheetData>
    <row r="1" spans="1:5" ht="19" x14ac:dyDescent="0.2">
      <c r="A1" s="522" t="s">
        <v>12</v>
      </c>
      <c r="B1" s="523"/>
      <c r="C1" s="523"/>
      <c r="D1" s="523"/>
      <c r="E1" s="524"/>
    </row>
    <row r="2" spans="1:5" ht="46" customHeight="1" x14ac:dyDescent="0.2">
      <c r="A2" s="28" t="s">
        <v>0</v>
      </c>
      <c r="B2" s="479" t="s">
        <v>188</v>
      </c>
      <c r="C2" s="480"/>
      <c r="D2" s="480"/>
      <c r="E2" s="481"/>
    </row>
    <row r="3" spans="1:5" ht="20" customHeight="1" thickBot="1" x14ac:dyDescent="0.25">
      <c r="A3" s="25" t="s">
        <v>1</v>
      </c>
      <c r="B3" s="460">
        <v>24027</v>
      </c>
      <c r="C3" s="461"/>
      <c r="D3" s="461"/>
      <c r="E3" s="462"/>
    </row>
    <row r="4" spans="1:5" ht="20" customHeight="1" thickBot="1" x14ac:dyDescent="0.25"/>
    <row r="5" spans="1:5" ht="30" x14ac:dyDescent="0.2">
      <c r="A5" s="29" t="s">
        <v>3</v>
      </c>
      <c r="B5" s="30" t="s">
        <v>2</v>
      </c>
      <c r="C5" s="39" t="s">
        <v>36</v>
      </c>
      <c r="D5" s="39" t="s">
        <v>37</v>
      </c>
      <c r="E5" s="40" t="s">
        <v>38</v>
      </c>
    </row>
    <row r="6" spans="1:5" ht="20" customHeight="1" x14ac:dyDescent="0.2">
      <c r="A6" s="31" t="s">
        <v>189</v>
      </c>
      <c r="B6" s="74" t="s">
        <v>190</v>
      </c>
      <c r="C6" s="49">
        <v>5526610</v>
      </c>
      <c r="D6" s="49">
        <v>5390193</v>
      </c>
      <c r="E6" s="54">
        <v>5439280</v>
      </c>
    </row>
    <row r="7" spans="1:5" ht="20" customHeight="1" x14ac:dyDescent="0.2">
      <c r="A7" s="31" t="s">
        <v>191</v>
      </c>
      <c r="B7" s="74" t="s">
        <v>1241</v>
      </c>
      <c r="C7" s="49" t="s">
        <v>115</v>
      </c>
      <c r="D7" s="49">
        <v>108000</v>
      </c>
      <c r="E7" s="54" t="s">
        <v>115</v>
      </c>
    </row>
    <row r="8" spans="1:5" ht="20" customHeight="1" x14ac:dyDescent="0.2">
      <c r="A8" s="77" t="s">
        <v>192</v>
      </c>
      <c r="B8" s="75" t="s">
        <v>1242</v>
      </c>
      <c r="C8" s="78">
        <v>794000</v>
      </c>
      <c r="D8" s="78" t="s">
        <v>115</v>
      </c>
      <c r="E8" s="79" t="s">
        <v>115</v>
      </c>
    </row>
    <row r="9" spans="1:5" ht="20" customHeight="1" thickBot="1" x14ac:dyDescent="0.25">
      <c r="A9" s="32" t="s">
        <v>193</v>
      </c>
      <c r="B9" s="26" t="s">
        <v>1243</v>
      </c>
      <c r="C9" s="68">
        <v>31400</v>
      </c>
      <c r="D9" s="68">
        <v>4000</v>
      </c>
      <c r="E9" s="69">
        <v>5175</v>
      </c>
    </row>
    <row r="10" spans="1:5" ht="16" x14ac:dyDescent="0.2">
      <c r="A10" s="463" t="s">
        <v>4</v>
      </c>
      <c r="B10" s="464"/>
      <c r="C10" s="464"/>
      <c r="D10" s="464"/>
      <c r="E10" s="465"/>
    </row>
    <row r="11" spans="1:5" ht="29" x14ac:dyDescent="0.2">
      <c r="A11" s="23" t="s">
        <v>8</v>
      </c>
      <c r="B11" s="467" t="s">
        <v>194</v>
      </c>
      <c r="C11" s="467"/>
      <c r="D11" s="467"/>
      <c r="E11" s="468"/>
    </row>
    <row r="12" spans="1:5" ht="58" x14ac:dyDescent="0.2">
      <c r="A12" s="23" t="s">
        <v>10</v>
      </c>
      <c r="B12" s="697" t="s">
        <v>1276</v>
      </c>
      <c r="C12" s="698"/>
      <c r="D12" s="698"/>
      <c r="E12" s="699"/>
    </row>
    <row r="13" spans="1:5" ht="25" customHeight="1" x14ac:dyDescent="0.2">
      <c r="A13" s="476" t="s">
        <v>9</v>
      </c>
      <c r="B13" s="454" t="s">
        <v>195</v>
      </c>
      <c r="C13" s="472"/>
      <c r="D13" s="472"/>
      <c r="E13" s="455"/>
    </row>
    <row r="14" spans="1:5" ht="25" customHeight="1" x14ac:dyDescent="0.2">
      <c r="A14" s="477"/>
      <c r="B14" s="454" t="s">
        <v>196</v>
      </c>
      <c r="C14" s="472"/>
      <c r="D14" s="472"/>
      <c r="E14" s="455"/>
    </row>
    <row r="15" spans="1:5" ht="25" customHeight="1" x14ac:dyDescent="0.2">
      <c r="A15" s="24" t="s">
        <v>5</v>
      </c>
      <c r="B15" s="445" t="s">
        <v>197</v>
      </c>
      <c r="C15" s="446"/>
      <c r="D15" s="446"/>
      <c r="E15" s="447"/>
    </row>
    <row r="16" spans="1:5" ht="25" customHeight="1" x14ac:dyDescent="0.2">
      <c r="A16" s="24" t="s">
        <v>6</v>
      </c>
      <c r="B16" s="445">
        <v>0</v>
      </c>
      <c r="C16" s="446"/>
      <c r="D16" s="446"/>
      <c r="E16" s="447"/>
    </row>
    <row r="17" spans="1:5" ht="25" customHeight="1" x14ac:dyDescent="0.2">
      <c r="A17" s="24" t="s">
        <v>14</v>
      </c>
      <c r="B17" s="445">
        <v>35</v>
      </c>
      <c r="C17" s="446"/>
      <c r="D17" s="446"/>
      <c r="E17" s="447"/>
    </row>
    <row r="18" spans="1:5" ht="25" customHeight="1" x14ac:dyDescent="0.2">
      <c r="A18" s="24" t="s">
        <v>7</v>
      </c>
      <c r="B18" s="445">
        <v>35</v>
      </c>
      <c r="C18" s="446"/>
      <c r="D18" s="446"/>
      <c r="E18" s="447"/>
    </row>
    <row r="19" spans="1:5" ht="25" customHeight="1" thickBot="1" x14ac:dyDescent="0.25">
      <c r="A19" s="25" t="s">
        <v>13</v>
      </c>
      <c r="B19" s="460">
        <v>35</v>
      </c>
      <c r="C19" s="461"/>
      <c r="D19" s="461"/>
      <c r="E19" s="462"/>
    </row>
  </sheetData>
  <mergeCells count="14">
    <mergeCell ref="B18:E18"/>
    <mergeCell ref="B19:E19"/>
    <mergeCell ref="A13:A14"/>
    <mergeCell ref="B13:E13"/>
    <mergeCell ref="B14:E14"/>
    <mergeCell ref="B15:E15"/>
    <mergeCell ref="B16:E16"/>
    <mergeCell ref="B17:E17"/>
    <mergeCell ref="B12:E12"/>
    <mergeCell ref="A1:E1"/>
    <mergeCell ref="B2:E2"/>
    <mergeCell ref="B3:E3"/>
    <mergeCell ref="A10:E10"/>
    <mergeCell ref="B11:E11"/>
  </mergeCells>
  <pageMargins left="0.7" right="0.7" top="0.75" bottom="0.75" header="0.3" footer="0.3"/>
  <pageSetup paperSize="9" scale="5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Naziv tijela" prompt="Naziv tijela" xr:uid="{00000000-0002-0000-1200-000000000000}">
          <x14:formula1>
            <xm:f>'/Users/robertnadzakovic/Downloads/C:\Users\sblazicko\AppData\Local\Microsoft\Windows\Temporary Internet Files\Content.Outlook\1IW1ZH72\[Dječji proračun-tablica final (00000004).xlsx]List1'!#REF!</xm:f>
          </x14:formula1>
          <xm:sqref>B2:E2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41"/>
  <sheetViews>
    <sheetView workbookViewId="0">
      <selection activeCell="C6" sqref="C6:E6"/>
    </sheetView>
  </sheetViews>
  <sheetFormatPr baseColWidth="10" defaultColWidth="8.83203125" defaultRowHeight="15" x14ac:dyDescent="0.2"/>
  <cols>
    <col min="1" max="1" width="45.6640625" customWidth="1"/>
    <col min="2" max="5" width="30.6640625" customWidth="1"/>
  </cols>
  <sheetData>
    <row r="1" spans="1:5" ht="19" x14ac:dyDescent="0.2">
      <c r="A1" s="522" t="s">
        <v>12</v>
      </c>
      <c r="B1" s="523"/>
      <c r="C1" s="523"/>
      <c r="D1" s="523"/>
      <c r="E1" s="524"/>
    </row>
    <row r="2" spans="1:5" ht="53.25" customHeight="1" x14ac:dyDescent="0.2">
      <c r="A2" s="28" t="s">
        <v>0</v>
      </c>
      <c r="B2" s="479" t="s">
        <v>733</v>
      </c>
      <c r="C2" s="480"/>
      <c r="D2" s="480"/>
      <c r="E2" s="481"/>
    </row>
    <row r="3" spans="1:5" ht="25" customHeight="1" thickBot="1" x14ac:dyDescent="0.25">
      <c r="A3" s="25" t="s">
        <v>1</v>
      </c>
      <c r="B3" s="525">
        <v>49593</v>
      </c>
      <c r="C3" s="526"/>
      <c r="D3" s="526"/>
      <c r="E3" s="527"/>
    </row>
    <row r="4" spans="1:5" ht="25" customHeight="1" thickBot="1" x14ac:dyDescent="0.25">
      <c r="A4" s="1"/>
      <c r="B4" s="1"/>
      <c r="C4" s="1"/>
      <c r="D4" s="1"/>
      <c r="E4" s="1"/>
    </row>
    <row r="5" spans="1:5" ht="36.75" customHeight="1" x14ac:dyDescent="0.2">
      <c r="A5" s="29" t="s">
        <v>3</v>
      </c>
      <c r="B5" s="30" t="s">
        <v>2</v>
      </c>
      <c r="C5" s="39" t="s">
        <v>36</v>
      </c>
      <c r="D5" s="39" t="s">
        <v>37</v>
      </c>
      <c r="E5" s="40" t="s">
        <v>38</v>
      </c>
    </row>
    <row r="6" spans="1:5" ht="30" customHeight="1" x14ac:dyDescent="0.2">
      <c r="A6" s="240" t="s">
        <v>734</v>
      </c>
      <c r="B6" s="220" t="s">
        <v>735</v>
      </c>
      <c r="C6" s="18">
        <v>37119774</v>
      </c>
      <c r="D6" s="18">
        <v>37119774</v>
      </c>
      <c r="E6" s="18">
        <v>37119774</v>
      </c>
    </row>
    <row r="7" spans="1:5" ht="30" customHeight="1" x14ac:dyDescent="0.2">
      <c r="A7" s="240" t="s">
        <v>736</v>
      </c>
      <c r="B7" s="220" t="s">
        <v>735</v>
      </c>
      <c r="C7" s="18">
        <v>37119774</v>
      </c>
      <c r="D7" s="18">
        <v>37119774</v>
      </c>
      <c r="E7" s="18">
        <v>37119774</v>
      </c>
    </row>
    <row r="8" spans="1:5" ht="30" customHeight="1" x14ac:dyDescent="0.2">
      <c r="A8" s="240" t="s">
        <v>737</v>
      </c>
      <c r="B8" s="220" t="s">
        <v>738</v>
      </c>
      <c r="C8" s="18">
        <v>37119774</v>
      </c>
      <c r="D8" s="18">
        <v>37119774</v>
      </c>
      <c r="E8" s="18">
        <v>37119774</v>
      </c>
    </row>
    <row r="9" spans="1:5" ht="30" customHeight="1" x14ac:dyDescent="0.2">
      <c r="A9" s="31" t="s">
        <v>739</v>
      </c>
      <c r="B9" s="220" t="s">
        <v>740</v>
      </c>
      <c r="C9" s="18">
        <v>25690774</v>
      </c>
      <c r="D9" s="18">
        <v>25690774</v>
      </c>
      <c r="E9" s="18">
        <v>25690774</v>
      </c>
    </row>
    <row r="10" spans="1:5" ht="30" customHeight="1" x14ac:dyDescent="0.2">
      <c r="A10" s="31" t="s">
        <v>741</v>
      </c>
      <c r="B10" s="220" t="s">
        <v>742</v>
      </c>
      <c r="C10" s="33">
        <v>11040000</v>
      </c>
      <c r="D10" s="33">
        <v>11040000</v>
      </c>
      <c r="E10" s="33">
        <v>11040000</v>
      </c>
    </row>
    <row r="11" spans="1:5" ht="30" customHeight="1" thickBot="1" x14ac:dyDescent="0.25">
      <c r="A11" s="32" t="s">
        <v>743</v>
      </c>
      <c r="B11" s="233" t="s">
        <v>744</v>
      </c>
      <c r="C11" s="52">
        <v>389000</v>
      </c>
      <c r="D11" s="52">
        <v>389000</v>
      </c>
      <c r="E11" s="59">
        <v>389000</v>
      </c>
    </row>
    <row r="12" spans="1:5" ht="25" customHeight="1" thickBot="1" x14ac:dyDescent="0.25">
      <c r="A12" s="22"/>
      <c r="B12" s="22"/>
      <c r="C12" s="22"/>
      <c r="D12" s="22"/>
      <c r="E12" s="22"/>
    </row>
    <row r="13" spans="1:5" ht="25" customHeight="1" x14ac:dyDescent="0.2">
      <c r="A13" s="463" t="s">
        <v>4</v>
      </c>
      <c r="B13" s="464"/>
      <c r="C13" s="464"/>
      <c r="D13" s="464"/>
      <c r="E13" s="465"/>
    </row>
    <row r="14" spans="1:5" ht="40.5" customHeight="1" x14ac:dyDescent="0.2">
      <c r="A14" s="23" t="s">
        <v>8</v>
      </c>
      <c r="B14" s="642" t="s">
        <v>745</v>
      </c>
      <c r="C14" s="642"/>
      <c r="D14" s="642"/>
      <c r="E14" s="700"/>
    </row>
    <row r="15" spans="1:5" ht="118.5" customHeight="1" x14ac:dyDescent="0.2">
      <c r="A15" s="23" t="s">
        <v>10</v>
      </c>
      <c r="B15" s="680" t="s">
        <v>1277</v>
      </c>
      <c r="C15" s="680"/>
      <c r="D15" s="680"/>
      <c r="E15" s="681"/>
    </row>
    <row r="16" spans="1:5" ht="31.5" customHeight="1" x14ac:dyDescent="0.2">
      <c r="A16" s="221" t="s">
        <v>9</v>
      </c>
      <c r="B16" s="454" t="s">
        <v>746</v>
      </c>
      <c r="C16" s="472"/>
      <c r="D16" s="472"/>
      <c r="E16" s="455"/>
    </row>
    <row r="17" spans="1:5" ht="25" customHeight="1" x14ac:dyDescent="0.2">
      <c r="A17" s="24" t="s">
        <v>5</v>
      </c>
      <c r="B17" s="445" t="s">
        <v>747</v>
      </c>
      <c r="C17" s="446"/>
      <c r="D17" s="446"/>
      <c r="E17" s="447"/>
    </row>
    <row r="18" spans="1:5" ht="25" customHeight="1" x14ac:dyDescent="0.2">
      <c r="A18" s="24" t="s">
        <v>6</v>
      </c>
      <c r="B18" s="448">
        <v>132000</v>
      </c>
      <c r="C18" s="449"/>
      <c r="D18" s="449"/>
      <c r="E18" s="450"/>
    </row>
    <row r="19" spans="1:5" ht="25" customHeight="1" x14ac:dyDescent="0.2">
      <c r="A19" s="24" t="s">
        <v>14</v>
      </c>
      <c r="B19" s="448">
        <v>134000</v>
      </c>
      <c r="C19" s="449"/>
      <c r="D19" s="449"/>
      <c r="E19" s="450"/>
    </row>
    <row r="20" spans="1:5" ht="25" customHeight="1" x14ac:dyDescent="0.2">
      <c r="A20" s="24" t="s">
        <v>7</v>
      </c>
      <c r="B20" s="448">
        <v>134000</v>
      </c>
      <c r="C20" s="449"/>
      <c r="D20" s="449"/>
      <c r="E20" s="450"/>
    </row>
    <row r="21" spans="1:5" ht="25" customHeight="1" thickBot="1" x14ac:dyDescent="0.25">
      <c r="A21" s="25" t="s">
        <v>13</v>
      </c>
      <c r="B21" s="451">
        <v>134000</v>
      </c>
      <c r="C21" s="452"/>
      <c r="D21" s="452"/>
      <c r="E21" s="453"/>
    </row>
    <row r="22" spans="1:5" ht="25" customHeight="1" thickBot="1" x14ac:dyDescent="0.25">
      <c r="A22" s="1"/>
      <c r="B22" s="1"/>
      <c r="C22" s="1"/>
      <c r="D22" s="1"/>
      <c r="E22" s="1"/>
    </row>
    <row r="23" spans="1:5" ht="25" customHeight="1" x14ac:dyDescent="0.2">
      <c r="A23" s="463" t="s">
        <v>4</v>
      </c>
      <c r="B23" s="464"/>
      <c r="C23" s="464"/>
      <c r="D23" s="464"/>
      <c r="E23" s="465"/>
    </row>
    <row r="24" spans="1:5" ht="41.25" customHeight="1" x14ac:dyDescent="0.2">
      <c r="A24" s="23" t="s">
        <v>8</v>
      </c>
      <c r="B24" s="642" t="s">
        <v>748</v>
      </c>
      <c r="C24" s="642"/>
      <c r="D24" s="642"/>
      <c r="E24" s="700"/>
    </row>
    <row r="25" spans="1:5" ht="75.75" customHeight="1" x14ac:dyDescent="0.2">
      <c r="A25" s="23" t="s">
        <v>10</v>
      </c>
      <c r="B25" s="680" t="s">
        <v>754</v>
      </c>
      <c r="C25" s="680"/>
      <c r="D25" s="680"/>
      <c r="E25" s="681"/>
    </row>
    <row r="26" spans="1:5" ht="44.25" customHeight="1" x14ac:dyDescent="0.2">
      <c r="A26" s="221" t="s">
        <v>9</v>
      </c>
      <c r="B26" s="454" t="s">
        <v>749</v>
      </c>
      <c r="C26" s="472"/>
      <c r="D26" s="472"/>
      <c r="E26" s="455"/>
    </row>
    <row r="27" spans="1:5" ht="25" customHeight="1" x14ac:dyDescent="0.2">
      <c r="A27" s="24" t="s">
        <v>5</v>
      </c>
      <c r="B27" s="445" t="s">
        <v>750</v>
      </c>
      <c r="C27" s="446"/>
      <c r="D27" s="446"/>
      <c r="E27" s="447"/>
    </row>
    <row r="28" spans="1:5" ht="25" customHeight="1" x14ac:dyDescent="0.2">
      <c r="A28" s="24" t="s">
        <v>6</v>
      </c>
      <c r="B28" s="448">
        <v>79</v>
      </c>
      <c r="C28" s="449"/>
      <c r="D28" s="449"/>
      <c r="E28" s="450"/>
    </row>
    <row r="29" spans="1:5" ht="25" customHeight="1" x14ac:dyDescent="0.2">
      <c r="A29" s="24" t="s">
        <v>14</v>
      </c>
      <c r="B29" s="448">
        <v>120</v>
      </c>
      <c r="C29" s="449"/>
      <c r="D29" s="449"/>
      <c r="E29" s="450"/>
    </row>
    <row r="30" spans="1:5" ht="25" customHeight="1" x14ac:dyDescent="0.2">
      <c r="A30" s="24" t="s">
        <v>7</v>
      </c>
      <c r="B30" s="448">
        <v>120</v>
      </c>
      <c r="C30" s="449"/>
      <c r="D30" s="449"/>
      <c r="E30" s="450"/>
    </row>
    <row r="31" spans="1:5" ht="25" customHeight="1" thickBot="1" x14ac:dyDescent="0.25">
      <c r="A31" s="25" t="s">
        <v>13</v>
      </c>
      <c r="B31" s="451">
        <v>120</v>
      </c>
      <c r="C31" s="452"/>
      <c r="D31" s="452"/>
      <c r="E31" s="453"/>
    </row>
    <row r="32" spans="1:5" ht="25" customHeight="1" thickBot="1" x14ac:dyDescent="0.25">
      <c r="A32" s="1"/>
      <c r="B32" s="1"/>
      <c r="C32" s="1"/>
      <c r="D32" s="1"/>
      <c r="E32" s="1"/>
    </row>
    <row r="33" spans="1:5" ht="25" customHeight="1" x14ac:dyDescent="0.2">
      <c r="A33" s="463" t="s">
        <v>4</v>
      </c>
      <c r="B33" s="464"/>
      <c r="C33" s="464"/>
      <c r="D33" s="464"/>
      <c r="E33" s="465"/>
    </row>
    <row r="34" spans="1:5" ht="42.75" customHeight="1" x14ac:dyDescent="0.2">
      <c r="A34" s="23" t="s">
        <v>8</v>
      </c>
      <c r="B34" s="642" t="s">
        <v>751</v>
      </c>
      <c r="C34" s="642"/>
      <c r="D34" s="642"/>
      <c r="E34" s="700"/>
    </row>
    <row r="35" spans="1:5" ht="108.75" customHeight="1" x14ac:dyDescent="0.2">
      <c r="A35" s="23" t="s">
        <v>10</v>
      </c>
      <c r="B35" s="680" t="s">
        <v>1278</v>
      </c>
      <c r="C35" s="680"/>
      <c r="D35" s="680"/>
      <c r="E35" s="681"/>
    </row>
    <row r="36" spans="1:5" ht="37.5" customHeight="1" x14ac:dyDescent="0.2">
      <c r="A36" s="221" t="s">
        <v>9</v>
      </c>
      <c r="B36" s="454" t="s">
        <v>752</v>
      </c>
      <c r="C36" s="472"/>
      <c r="D36" s="472"/>
      <c r="E36" s="455"/>
    </row>
    <row r="37" spans="1:5" ht="25" customHeight="1" x14ac:dyDescent="0.2">
      <c r="A37" s="24" t="s">
        <v>5</v>
      </c>
      <c r="B37" s="445" t="s">
        <v>753</v>
      </c>
      <c r="C37" s="446"/>
      <c r="D37" s="446"/>
      <c r="E37" s="447"/>
    </row>
    <row r="38" spans="1:5" ht="25" customHeight="1" x14ac:dyDescent="0.2">
      <c r="A38" s="24" t="s">
        <v>6</v>
      </c>
      <c r="B38" s="448">
        <v>200</v>
      </c>
      <c r="C38" s="449"/>
      <c r="D38" s="449"/>
      <c r="E38" s="450"/>
    </row>
    <row r="39" spans="1:5" ht="25" customHeight="1" x14ac:dyDescent="0.2">
      <c r="A39" s="24" t="s">
        <v>14</v>
      </c>
      <c r="B39" s="448">
        <v>250</v>
      </c>
      <c r="C39" s="449"/>
      <c r="D39" s="449"/>
      <c r="E39" s="450"/>
    </row>
    <row r="40" spans="1:5" ht="25" customHeight="1" x14ac:dyDescent="0.2">
      <c r="A40" s="24" t="s">
        <v>7</v>
      </c>
      <c r="B40" s="448">
        <v>250</v>
      </c>
      <c r="C40" s="449"/>
      <c r="D40" s="449"/>
      <c r="E40" s="450"/>
    </row>
    <row r="41" spans="1:5" ht="25" customHeight="1" thickBot="1" x14ac:dyDescent="0.25">
      <c r="A41" s="25" t="s">
        <v>13</v>
      </c>
      <c r="B41" s="451">
        <v>250</v>
      </c>
      <c r="C41" s="452"/>
      <c r="D41" s="452"/>
      <c r="E41" s="453"/>
    </row>
  </sheetData>
  <mergeCells count="30">
    <mergeCell ref="B27:E27"/>
    <mergeCell ref="B28:E28"/>
    <mergeCell ref="B29:E29"/>
    <mergeCell ref="B30:E30"/>
    <mergeCell ref="B41:E41"/>
    <mergeCell ref="B31:E31"/>
    <mergeCell ref="B36:E36"/>
    <mergeCell ref="B37:E37"/>
    <mergeCell ref="B38:E38"/>
    <mergeCell ref="B39:E39"/>
    <mergeCell ref="B40:E40"/>
    <mergeCell ref="B34:E34"/>
    <mergeCell ref="B35:E35"/>
    <mergeCell ref="A33:E33"/>
    <mergeCell ref="A1:E1"/>
    <mergeCell ref="B2:E2"/>
    <mergeCell ref="B3:E3"/>
    <mergeCell ref="A13:E13"/>
    <mergeCell ref="B14:E14"/>
    <mergeCell ref="B15:E15"/>
    <mergeCell ref="B21:E21"/>
    <mergeCell ref="B26:E26"/>
    <mergeCell ref="A23:E23"/>
    <mergeCell ref="B24:E24"/>
    <mergeCell ref="B25:E25"/>
    <mergeCell ref="B16:E16"/>
    <mergeCell ref="B17:E17"/>
    <mergeCell ref="B18:E18"/>
    <mergeCell ref="B19:E19"/>
    <mergeCell ref="B20:E2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Naziv tijela" prompt="Naziv tijela" xr:uid="{00000000-0002-0000-1300-000000000000}">
          <x14:formula1>
            <xm:f>'/Users/robertnadzakovic/Downloads/C:\Users\sblazicko\AppData\Local\Microsoft\Windows\Temporary Internet Files\Content.Outlook\1IW1ZH72\[Dječji proračun-tablica final (00000004).xlsx]List1'!#REF!</xm:f>
          </x14:formula1>
          <xm:sqref>B2:E2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43"/>
  <sheetViews>
    <sheetView zoomScaleNormal="100" workbookViewId="0">
      <selection activeCell="H1" sqref="H1:J1048576"/>
    </sheetView>
  </sheetViews>
  <sheetFormatPr baseColWidth="10" defaultColWidth="8.83203125" defaultRowHeight="15" x14ac:dyDescent="0.2"/>
  <cols>
    <col min="1" max="1" width="45.33203125" style="1" customWidth="1"/>
    <col min="2" max="2" width="35.6640625" style="1" customWidth="1"/>
    <col min="3" max="3" width="20.6640625" style="1" customWidth="1"/>
    <col min="4" max="4" width="26.1640625" style="1" customWidth="1"/>
    <col min="5" max="5" width="25.6640625" style="1" customWidth="1"/>
  </cols>
  <sheetData>
    <row r="1" spans="1:5" ht="19" x14ac:dyDescent="0.2">
      <c r="A1" s="522" t="s">
        <v>12</v>
      </c>
      <c r="B1" s="523"/>
      <c r="C1" s="523"/>
      <c r="D1" s="523"/>
      <c r="E1" s="524"/>
    </row>
    <row r="2" spans="1:5" ht="45" x14ac:dyDescent="0.2">
      <c r="A2" s="28" t="s">
        <v>0</v>
      </c>
      <c r="B2" s="479" t="s">
        <v>132</v>
      </c>
      <c r="C2" s="480"/>
      <c r="D2" s="480"/>
      <c r="E2" s="481"/>
    </row>
    <row r="3" spans="1:5" s="20" customFormat="1" ht="25" customHeight="1" thickBot="1" x14ac:dyDescent="0.25">
      <c r="A3" s="376"/>
      <c r="B3" s="377"/>
      <c r="C3" s="367"/>
      <c r="D3" s="367"/>
      <c r="E3" s="368"/>
    </row>
    <row r="4" spans="1:5" ht="48" customHeight="1" x14ac:dyDescent="0.2">
      <c r="A4" s="259" t="s">
        <v>0</v>
      </c>
      <c r="B4" s="540" t="s">
        <v>165</v>
      </c>
      <c r="C4" s="541"/>
      <c r="D4" s="541"/>
      <c r="E4" s="542"/>
    </row>
    <row r="5" spans="1:5" ht="40" customHeight="1" x14ac:dyDescent="0.2">
      <c r="A5" s="265" t="s">
        <v>3</v>
      </c>
      <c r="B5" s="58" t="s">
        <v>2</v>
      </c>
      <c r="C5" s="57" t="s">
        <v>36</v>
      </c>
      <c r="D5" s="57" t="s">
        <v>37</v>
      </c>
      <c r="E5" s="72" t="s">
        <v>38</v>
      </c>
    </row>
    <row r="6" spans="1:5" ht="35" customHeight="1" x14ac:dyDescent="0.2">
      <c r="A6" s="269" t="s">
        <v>166</v>
      </c>
      <c r="B6" s="287" t="s">
        <v>167</v>
      </c>
      <c r="C6" s="49">
        <v>171243324</v>
      </c>
      <c r="D6" s="49">
        <v>173577466</v>
      </c>
      <c r="E6" s="54">
        <v>175827513</v>
      </c>
    </row>
    <row r="7" spans="1:5" ht="35" customHeight="1" x14ac:dyDescent="0.2">
      <c r="A7" s="269" t="s">
        <v>168</v>
      </c>
      <c r="B7" s="287" t="s">
        <v>169</v>
      </c>
      <c r="C7" s="49">
        <v>3500000</v>
      </c>
      <c r="D7" s="49">
        <v>6000000</v>
      </c>
      <c r="E7" s="54">
        <v>7000000</v>
      </c>
    </row>
    <row r="8" spans="1:5" ht="35" customHeight="1" thickBot="1" x14ac:dyDescent="0.25">
      <c r="A8" s="32" t="s">
        <v>170</v>
      </c>
      <c r="B8" s="293" t="s">
        <v>171</v>
      </c>
      <c r="C8" s="68">
        <v>11602440</v>
      </c>
      <c r="D8" s="68">
        <v>43397560</v>
      </c>
      <c r="E8" s="69" t="s">
        <v>115</v>
      </c>
    </row>
    <row r="9" spans="1:5" ht="17" customHeight="1" x14ac:dyDescent="0.2">
      <c r="A9" s="463" t="s">
        <v>4</v>
      </c>
      <c r="B9" s="464"/>
      <c r="C9" s="464"/>
      <c r="D9" s="464"/>
      <c r="E9" s="465"/>
    </row>
    <row r="10" spans="1:5" ht="76.5" customHeight="1" x14ac:dyDescent="0.2">
      <c r="A10" s="23" t="s">
        <v>8</v>
      </c>
      <c r="B10" s="543" t="s">
        <v>875</v>
      </c>
      <c r="C10" s="543"/>
      <c r="D10" s="543"/>
      <c r="E10" s="544"/>
    </row>
    <row r="11" spans="1:5" ht="123.75" customHeight="1" x14ac:dyDescent="0.2">
      <c r="A11" s="23" t="s">
        <v>10</v>
      </c>
      <c r="B11" s="469" t="s">
        <v>1153</v>
      </c>
      <c r="C11" s="469"/>
      <c r="D11" s="469"/>
      <c r="E11" s="506"/>
    </row>
    <row r="12" spans="1:5" ht="31.5" customHeight="1" x14ac:dyDescent="0.2">
      <c r="A12" s="48" t="s">
        <v>9</v>
      </c>
      <c r="B12" s="454" t="s">
        <v>838</v>
      </c>
      <c r="C12" s="534"/>
      <c r="D12" s="472" t="s">
        <v>837</v>
      </c>
      <c r="E12" s="455"/>
    </row>
    <row r="13" spans="1:5" ht="31.5" customHeight="1" x14ac:dyDescent="0.2">
      <c r="A13" s="24" t="s">
        <v>5</v>
      </c>
      <c r="B13" s="445" t="s">
        <v>836</v>
      </c>
      <c r="C13" s="535"/>
      <c r="D13" s="454" t="s">
        <v>839</v>
      </c>
      <c r="E13" s="455"/>
    </row>
    <row r="14" spans="1:5" ht="31.5" customHeight="1" x14ac:dyDescent="0.2">
      <c r="A14" s="24" t="s">
        <v>6</v>
      </c>
      <c r="B14" s="445">
        <v>378</v>
      </c>
      <c r="C14" s="535"/>
      <c r="D14" s="445">
        <v>50</v>
      </c>
      <c r="E14" s="447"/>
    </row>
    <row r="15" spans="1:5" ht="31.5" customHeight="1" x14ac:dyDescent="0.2">
      <c r="A15" s="24" t="s">
        <v>14</v>
      </c>
      <c r="B15" s="445">
        <v>358</v>
      </c>
      <c r="C15" s="535"/>
      <c r="D15" s="445">
        <v>47</v>
      </c>
      <c r="E15" s="447"/>
    </row>
    <row r="16" spans="1:5" ht="31.5" customHeight="1" x14ac:dyDescent="0.2">
      <c r="A16" s="24" t="s">
        <v>7</v>
      </c>
      <c r="B16" s="445">
        <v>340</v>
      </c>
      <c r="C16" s="535"/>
      <c r="D16" s="445">
        <v>45</v>
      </c>
      <c r="E16" s="447"/>
    </row>
    <row r="17" spans="1:5" ht="31.5" customHeight="1" thickBot="1" x14ac:dyDescent="0.25">
      <c r="A17" s="25" t="s">
        <v>13</v>
      </c>
      <c r="B17" s="460">
        <v>323</v>
      </c>
      <c r="C17" s="545"/>
      <c r="D17" s="460">
        <v>42</v>
      </c>
      <c r="E17" s="462"/>
    </row>
    <row r="18" spans="1:5" ht="31.5" customHeight="1" thickBot="1" x14ac:dyDescent="0.25"/>
    <row r="19" spans="1:5" ht="46" customHeight="1" x14ac:dyDescent="0.2">
      <c r="A19" s="259" t="s">
        <v>0</v>
      </c>
      <c r="B19" s="540" t="s">
        <v>1244</v>
      </c>
      <c r="C19" s="541"/>
      <c r="D19" s="541"/>
      <c r="E19" s="542"/>
    </row>
    <row r="20" spans="1:5" ht="40" customHeight="1" x14ac:dyDescent="0.2">
      <c r="A20" s="265" t="s">
        <v>3</v>
      </c>
      <c r="B20" s="58" t="s">
        <v>2</v>
      </c>
      <c r="C20" s="57" t="s">
        <v>36</v>
      </c>
      <c r="D20" s="57" t="s">
        <v>37</v>
      </c>
      <c r="E20" s="72" t="s">
        <v>38</v>
      </c>
    </row>
    <row r="21" spans="1:5" ht="35" customHeight="1" thickBot="1" x14ac:dyDescent="0.25">
      <c r="A21" s="32" t="s">
        <v>172</v>
      </c>
      <c r="B21" s="296" t="s">
        <v>173</v>
      </c>
      <c r="C21" s="68">
        <v>46747657</v>
      </c>
      <c r="D21" s="68">
        <v>48597657</v>
      </c>
      <c r="E21" s="69">
        <v>50540157</v>
      </c>
    </row>
    <row r="22" spans="1:5" ht="16" x14ac:dyDescent="0.2">
      <c r="A22" s="463" t="s">
        <v>4</v>
      </c>
      <c r="B22" s="464"/>
      <c r="C22" s="464"/>
      <c r="D22" s="464"/>
      <c r="E22" s="465"/>
    </row>
    <row r="23" spans="1:5" ht="41.25" customHeight="1" x14ac:dyDescent="0.2">
      <c r="A23" s="23" t="s">
        <v>8</v>
      </c>
      <c r="B23" s="473" t="s">
        <v>174</v>
      </c>
      <c r="C23" s="474"/>
      <c r="D23" s="474"/>
      <c r="E23" s="475"/>
    </row>
    <row r="24" spans="1:5" ht="79.5" customHeight="1" x14ac:dyDescent="0.2">
      <c r="A24" s="23" t="s">
        <v>554</v>
      </c>
      <c r="B24" s="473" t="s">
        <v>1154</v>
      </c>
      <c r="C24" s="474"/>
      <c r="D24" s="474"/>
      <c r="E24" s="475"/>
    </row>
    <row r="25" spans="1:5" ht="33.75" customHeight="1" x14ac:dyDescent="0.2">
      <c r="A25" s="255" t="s">
        <v>555</v>
      </c>
      <c r="B25" s="454" t="s">
        <v>175</v>
      </c>
      <c r="C25" s="472"/>
      <c r="D25" s="472"/>
      <c r="E25" s="455"/>
    </row>
    <row r="26" spans="1:5" ht="25" customHeight="1" x14ac:dyDescent="0.2">
      <c r="A26" s="24" t="s">
        <v>5</v>
      </c>
      <c r="B26" s="454" t="s">
        <v>176</v>
      </c>
      <c r="C26" s="472"/>
      <c r="D26" s="472"/>
      <c r="E26" s="455"/>
    </row>
    <row r="27" spans="1:5" ht="25" customHeight="1" x14ac:dyDescent="0.2">
      <c r="A27" s="24" t="s">
        <v>6</v>
      </c>
      <c r="B27" s="454" t="s">
        <v>1149</v>
      </c>
      <c r="C27" s="472"/>
      <c r="D27" s="472"/>
      <c r="E27" s="455"/>
    </row>
    <row r="28" spans="1:5" ht="25" customHeight="1" x14ac:dyDescent="0.2">
      <c r="A28" s="24" t="s">
        <v>14</v>
      </c>
      <c r="B28" s="454" t="s">
        <v>1150</v>
      </c>
      <c r="C28" s="472"/>
      <c r="D28" s="472"/>
      <c r="E28" s="455"/>
    </row>
    <row r="29" spans="1:5" ht="25" customHeight="1" x14ac:dyDescent="0.2">
      <c r="A29" s="24" t="s">
        <v>7</v>
      </c>
      <c r="B29" s="454" t="s">
        <v>1151</v>
      </c>
      <c r="C29" s="472"/>
      <c r="D29" s="472"/>
      <c r="E29" s="455"/>
    </row>
    <row r="30" spans="1:5" ht="25" customHeight="1" thickBot="1" x14ac:dyDescent="0.25">
      <c r="A30" s="25" t="s">
        <v>13</v>
      </c>
      <c r="B30" s="454" t="s">
        <v>1152</v>
      </c>
      <c r="C30" s="472"/>
      <c r="D30" s="472"/>
      <c r="E30" s="455"/>
    </row>
    <row r="31" spans="1:5" ht="25" customHeight="1" thickBot="1" x14ac:dyDescent="0.25"/>
    <row r="32" spans="1:5" ht="46" customHeight="1" x14ac:dyDescent="0.2">
      <c r="A32" s="71" t="s">
        <v>177</v>
      </c>
      <c r="B32" s="540" t="s">
        <v>1245</v>
      </c>
      <c r="C32" s="541"/>
      <c r="D32" s="541"/>
      <c r="E32" s="542"/>
    </row>
    <row r="33" spans="1:5" ht="40" customHeight="1" x14ac:dyDescent="0.2">
      <c r="A33" s="265" t="s">
        <v>3</v>
      </c>
      <c r="B33" s="58" t="s">
        <v>2</v>
      </c>
      <c r="C33" s="57" t="s">
        <v>36</v>
      </c>
      <c r="D33" s="57" t="s">
        <v>37</v>
      </c>
      <c r="E33" s="72" t="s">
        <v>38</v>
      </c>
    </row>
    <row r="34" spans="1:5" ht="35" customHeight="1" thickBot="1" x14ac:dyDescent="0.25">
      <c r="A34" s="32" t="s">
        <v>172</v>
      </c>
      <c r="B34" s="296" t="s">
        <v>173</v>
      </c>
      <c r="C34" s="68">
        <v>46502000</v>
      </c>
      <c r="D34" s="68">
        <v>48348000</v>
      </c>
      <c r="E34" s="69">
        <v>49726000</v>
      </c>
    </row>
    <row r="35" spans="1:5" ht="16" x14ac:dyDescent="0.2">
      <c r="A35" s="463" t="s">
        <v>4</v>
      </c>
      <c r="B35" s="464"/>
      <c r="C35" s="464"/>
      <c r="D35" s="464"/>
      <c r="E35" s="465"/>
    </row>
    <row r="36" spans="1:5" ht="40.5" customHeight="1" x14ac:dyDescent="0.2">
      <c r="A36" s="23" t="s">
        <v>8</v>
      </c>
      <c r="B36" s="454" t="s">
        <v>178</v>
      </c>
      <c r="C36" s="472"/>
      <c r="D36" s="472"/>
      <c r="E36" s="455"/>
    </row>
    <row r="37" spans="1:5" ht="137.25" customHeight="1" x14ac:dyDescent="0.2">
      <c r="A37" s="23" t="s">
        <v>10</v>
      </c>
      <c r="B37" s="473" t="s">
        <v>1155</v>
      </c>
      <c r="C37" s="474"/>
      <c r="D37" s="474"/>
      <c r="E37" s="475"/>
    </row>
    <row r="38" spans="1:5" ht="35" customHeight="1" x14ac:dyDescent="0.2">
      <c r="A38" s="48" t="s">
        <v>9</v>
      </c>
      <c r="B38" s="454" t="s">
        <v>179</v>
      </c>
      <c r="C38" s="472"/>
      <c r="D38" s="472"/>
      <c r="E38" s="534"/>
    </row>
    <row r="39" spans="1:5" ht="25" customHeight="1" x14ac:dyDescent="0.2">
      <c r="A39" s="24" t="s">
        <v>5</v>
      </c>
      <c r="B39" s="454" t="s">
        <v>180</v>
      </c>
      <c r="C39" s="472"/>
      <c r="D39" s="472"/>
      <c r="E39" s="455"/>
    </row>
    <row r="40" spans="1:5" ht="25" customHeight="1" x14ac:dyDescent="0.2">
      <c r="A40" s="24" t="s">
        <v>6</v>
      </c>
      <c r="B40" s="454" t="s">
        <v>1107</v>
      </c>
      <c r="C40" s="472"/>
      <c r="D40" s="472"/>
      <c r="E40" s="455"/>
    </row>
    <row r="41" spans="1:5" ht="25" customHeight="1" x14ac:dyDescent="0.2">
      <c r="A41" s="24" t="s">
        <v>14</v>
      </c>
      <c r="B41" s="454" t="s">
        <v>1146</v>
      </c>
      <c r="C41" s="472"/>
      <c r="D41" s="472"/>
      <c r="E41" s="455"/>
    </row>
    <row r="42" spans="1:5" ht="25" customHeight="1" x14ac:dyDescent="0.2">
      <c r="A42" s="24" t="s">
        <v>7</v>
      </c>
      <c r="B42" s="454" t="s">
        <v>1147</v>
      </c>
      <c r="C42" s="472"/>
      <c r="D42" s="472"/>
      <c r="E42" s="455"/>
    </row>
    <row r="43" spans="1:5" ht="25" customHeight="1" thickBot="1" x14ac:dyDescent="0.25">
      <c r="A43" s="25" t="s">
        <v>13</v>
      </c>
      <c r="B43" s="454" t="s">
        <v>1148</v>
      </c>
      <c r="C43" s="472"/>
      <c r="D43" s="472"/>
      <c r="E43" s="455"/>
    </row>
    <row r="44" spans="1:5" s="20" customFormat="1" ht="25" customHeight="1" thickBot="1" x14ac:dyDescent="0.25">
      <c r="A44" s="1"/>
      <c r="B44" s="1"/>
      <c r="C44" s="1"/>
      <c r="D44" s="1"/>
      <c r="E44" s="1"/>
    </row>
    <row r="45" spans="1:5" ht="46" customHeight="1" x14ac:dyDescent="0.2">
      <c r="A45" s="71" t="s">
        <v>177</v>
      </c>
      <c r="B45" s="548" t="s">
        <v>1246</v>
      </c>
      <c r="C45" s="549"/>
      <c r="D45" s="549"/>
      <c r="E45" s="550"/>
    </row>
    <row r="46" spans="1:5" ht="40" customHeight="1" x14ac:dyDescent="0.2">
      <c r="A46" s="265" t="s">
        <v>3</v>
      </c>
      <c r="B46" s="58" t="s">
        <v>2</v>
      </c>
      <c r="C46" s="57" t="s">
        <v>36</v>
      </c>
      <c r="D46" s="57" t="s">
        <v>37</v>
      </c>
      <c r="E46" s="72" t="s">
        <v>38</v>
      </c>
    </row>
    <row r="47" spans="1:5" ht="30" customHeight="1" thickBot="1" x14ac:dyDescent="0.25">
      <c r="A47" s="32" t="s">
        <v>181</v>
      </c>
      <c r="B47" s="296" t="s">
        <v>173</v>
      </c>
      <c r="C47" s="68">
        <v>97135000</v>
      </c>
      <c r="D47" s="68">
        <v>97700000</v>
      </c>
      <c r="E47" s="69">
        <v>99200000</v>
      </c>
    </row>
    <row r="48" spans="1:5" ht="16" x14ac:dyDescent="0.2">
      <c r="A48" s="463" t="s">
        <v>4</v>
      </c>
      <c r="B48" s="464"/>
      <c r="C48" s="464"/>
      <c r="D48" s="464"/>
      <c r="E48" s="465"/>
    </row>
    <row r="49" spans="1:5" ht="45.75" customHeight="1" x14ac:dyDescent="0.2">
      <c r="A49" s="23" t="s">
        <v>8</v>
      </c>
      <c r="B49" s="521" t="s">
        <v>1247</v>
      </c>
      <c r="C49" s="546"/>
      <c r="D49" s="546"/>
      <c r="E49" s="547"/>
    </row>
    <row r="50" spans="1:5" ht="91.5" customHeight="1" x14ac:dyDescent="0.2">
      <c r="A50" s="23" t="s">
        <v>10</v>
      </c>
      <c r="B50" s="473" t="s">
        <v>1156</v>
      </c>
      <c r="C50" s="474"/>
      <c r="D50" s="474"/>
      <c r="E50" s="475"/>
    </row>
    <row r="51" spans="1:5" ht="35" customHeight="1" x14ac:dyDescent="0.2">
      <c r="A51" s="48" t="s">
        <v>9</v>
      </c>
      <c r="B51" s="454" t="s">
        <v>876</v>
      </c>
      <c r="C51" s="472"/>
      <c r="D51" s="472"/>
      <c r="E51" s="455"/>
    </row>
    <row r="52" spans="1:5" ht="25" customHeight="1" x14ac:dyDescent="0.2">
      <c r="A52" s="24" t="s">
        <v>5</v>
      </c>
      <c r="B52" s="445" t="s">
        <v>52</v>
      </c>
      <c r="C52" s="446"/>
      <c r="D52" s="446"/>
      <c r="E52" s="447"/>
    </row>
    <row r="53" spans="1:5" ht="25" customHeight="1" x14ac:dyDescent="0.2">
      <c r="A53" s="24" t="s">
        <v>6</v>
      </c>
      <c r="B53" s="445">
        <v>13.7</v>
      </c>
      <c r="C53" s="446"/>
      <c r="D53" s="446"/>
      <c r="E53" s="447"/>
    </row>
    <row r="54" spans="1:5" ht="25" customHeight="1" x14ac:dyDescent="0.2">
      <c r="A54" s="24" t="s">
        <v>14</v>
      </c>
      <c r="B54" s="445">
        <v>13.8</v>
      </c>
      <c r="C54" s="446"/>
      <c r="D54" s="446"/>
      <c r="E54" s="447"/>
    </row>
    <row r="55" spans="1:5" ht="25" customHeight="1" x14ac:dyDescent="0.2">
      <c r="A55" s="24" t="s">
        <v>7</v>
      </c>
      <c r="B55" s="445">
        <v>13.8</v>
      </c>
      <c r="C55" s="446"/>
      <c r="D55" s="446"/>
      <c r="E55" s="447"/>
    </row>
    <row r="56" spans="1:5" ht="25" customHeight="1" thickBot="1" x14ac:dyDescent="0.25">
      <c r="A56" s="25" t="s">
        <v>13</v>
      </c>
      <c r="B56" s="460">
        <v>13.8</v>
      </c>
      <c r="C56" s="461"/>
      <c r="D56" s="461"/>
      <c r="E56" s="462"/>
    </row>
    <row r="57" spans="1:5" ht="25" customHeight="1" thickBot="1" x14ac:dyDescent="0.25"/>
    <row r="58" spans="1:5" ht="46" customHeight="1" thickBot="1" x14ac:dyDescent="0.25">
      <c r="A58" s="71" t="s">
        <v>177</v>
      </c>
      <c r="B58" s="551" t="s">
        <v>1248</v>
      </c>
      <c r="C58" s="552"/>
      <c r="D58" s="552"/>
      <c r="E58" s="553"/>
    </row>
    <row r="59" spans="1:5" ht="40" customHeight="1" x14ac:dyDescent="0.2">
      <c r="A59" s="267" t="s">
        <v>3</v>
      </c>
      <c r="B59" s="268" t="s">
        <v>2</v>
      </c>
      <c r="C59" s="39" t="s">
        <v>36</v>
      </c>
      <c r="D59" s="39" t="s">
        <v>37</v>
      </c>
      <c r="E59" s="40" t="s">
        <v>38</v>
      </c>
    </row>
    <row r="60" spans="1:5" ht="40" customHeight="1" x14ac:dyDescent="0.2">
      <c r="A60" s="269" t="s">
        <v>182</v>
      </c>
      <c r="B60" s="287" t="s">
        <v>167</v>
      </c>
      <c r="C60" s="49">
        <v>58912150.279941812</v>
      </c>
      <c r="D60" s="49">
        <v>60135236.408591211</v>
      </c>
      <c r="E60" s="54">
        <v>61532978.66683504</v>
      </c>
    </row>
    <row r="61" spans="1:5" ht="40" customHeight="1" thickBot="1" x14ac:dyDescent="0.25">
      <c r="A61" s="32" t="s">
        <v>755</v>
      </c>
      <c r="B61" s="260" t="s">
        <v>877</v>
      </c>
      <c r="C61" s="383">
        <v>150000000</v>
      </c>
      <c r="D61" s="383">
        <v>85000000</v>
      </c>
      <c r="E61" s="384">
        <v>200000000</v>
      </c>
    </row>
    <row r="62" spans="1:5" ht="16" x14ac:dyDescent="0.2">
      <c r="A62" s="463" t="s">
        <v>4</v>
      </c>
      <c r="B62" s="464"/>
      <c r="C62" s="464"/>
      <c r="D62" s="464"/>
      <c r="E62" s="465"/>
    </row>
    <row r="63" spans="1:5" ht="55.5" customHeight="1" x14ac:dyDescent="0.2">
      <c r="A63" s="23" t="s">
        <v>8</v>
      </c>
      <c r="B63" s="521" t="s">
        <v>878</v>
      </c>
      <c r="C63" s="521"/>
      <c r="D63" s="521"/>
      <c r="E63" s="554"/>
    </row>
    <row r="64" spans="1:5" ht="189" customHeight="1" x14ac:dyDescent="0.2">
      <c r="A64" s="23" t="s">
        <v>10</v>
      </c>
      <c r="B64" s="469" t="s">
        <v>1157</v>
      </c>
      <c r="C64" s="470"/>
      <c r="D64" s="470"/>
      <c r="E64" s="471"/>
    </row>
    <row r="65" spans="1:5" ht="35.25" customHeight="1" x14ac:dyDescent="0.2">
      <c r="A65" s="48" t="s">
        <v>9</v>
      </c>
      <c r="B65" s="454" t="s">
        <v>183</v>
      </c>
      <c r="C65" s="472"/>
      <c r="D65" s="472"/>
      <c r="E65" s="455"/>
    </row>
    <row r="66" spans="1:5" ht="25" customHeight="1" x14ac:dyDescent="0.2">
      <c r="A66" s="24" t="s">
        <v>5</v>
      </c>
      <c r="B66" s="445" t="s">
        <v>540</v>
      </c>
      <c r="C66" s="446"/>
      <c r="D66" s="446"/>
      <c r="E66" s="447"/>
    </row>
    <row r="67" spans="1:5" ht="25" customHeight="1" x14ac:dyDescent="0.2">
      <c r="A67" s="24" t="s">
        <v>6</v>
      </c>
      <c r="B67" s="448">
        <v>2537</v>
      </c>
      <c r="C67" s="449"/>
      <c r="D67" s="449"/>
      <c r="E67" s="450"/>
    </row>
    <row r="68" spans="1:5" ht="25" customHeight="1" x14ac:dyDescent="0.2">
      <c r="A68" s="24" t="s">
        <v>14</v>
      </c>
      <c r="B68" s="448">
        <f>B67*1.05</f>
        <v>2663.85</v>
      </c>
      <c r="C68" s="449"/>
      <c r="D68" s="449"/>
      <c r="E68" s="450"/>
    </row>
    <row r="69" spans="1:5" ht="25" customHeight="1" x14ac:dyDescent="0.2">
      <c r="A69" s="24" t="s">
        <v>7</v>
      </c>
      <c r="B69" s="448">
        <f>B68*1.05</f>
        <v>2797.0425</v>
      </c>
      <c r="C69" s="449"/>
      <c r="D69" s="449"/>
      <c r="E69" s="450"/>
    </row>
    <row r="70" spans="1:5" ht="25" customHeight="1" thickBot="1" x14ac:dyDescent="0.25">
      <c r="A70" s="25" t="s">
        <v>13</v>
      </c>
      <c r="B70" s="451">
        <f>B69*1.05</f>
        <v>2936.8946250000004</v>
      </c>
      <c r="C70" s="452"/>
      <c r="D70" s="452"/>
      <c r="E70" s="453"/>
    </row>
    <row r="71" spans="1:5" ht="25" customHeight="1" x14ac:dyDescent="0.2">
      <c r="A71" s="64" t="s">
        <v>184</v>
      </c>
    </row>
    <row r="72" spans="1:5" ht="25" customHeight="1" x14ac:dyDescent="0.2">
      <c r="A72" s="73" t="s">
        <v>185</v>
      </c>
    </row>
    <row r="73" spans="1:5" ht="16" thickBot="1" x14ac:dyDescent="0.25"/>
    <row r="74" spans="1:5" ht="46" customHeight="1" x14ac:dyDescent="0.2">
      <c r="A74" s="71" t="s">
        <v>0</v>
      </c>
      <c r="B74" s="555" t="s">
        <v>1249</v>
      </c>
      <c r="C74" s="556"/>
      <c r="D74" s="556"/>
      <c r="E74" s="557"/>
    </row>
    <row r="75" spans="1:5" ht="46" customHeight="1" x14ac:dyDescent="0.2">
      <c r="A75" s="265" t="s">
        <v>3</v>
      </c>
      <c r="B75" s="58" t="s">
        <v>2</v>
      </c>
      <c r="C75" s="57" t="s">
        <v>36</v>
      </c>
      <c r="D75" s="57" t="s">
        <v>187</v>
      </c>
      <c r="E75" s="72" t="s">
        <v>38</v>
      </c>
    </row>
    <row r="76" spans="1:5" ht="35" customHeight="1" thickBot="1" x14ac:dyDescent="0.25">
      <c r="A76" s="32" t="s">
        <v>172</v>
      </c>
      <c r="B76" s="296" t="s">
        <v>173</v>
      </c>
      <c r="C76" s="271">
        <v>2828516</v>
      </c>
      <c r="D76" s="271">
        <v>2842659</v>
      </c>
      <c r="E76" s="61">
        <v>2849730</v>
      </c>
    </row>
    <row r="77" spans="1:5" ht="16" x14ac:dyDescent="0.2">
      <c r="A77" s="463" t="s">
        <v>4</v>
      </c>
      <c r="B77" s="464"/>
      <c r="C77" s="464"/>
      <c r="D77" s="464"/>
      <c r="E77" s="465"/>
    </row>
    <row r="78" spans="1:5" ht="51" customHeight="1" x14ac:dyDescent="0.2">
      <c r="A78" s="23" t="s">
        <v>8</v>
      </c>
      <c r="B78" s="473" t="s">
        <v>174</v>
      </c>
      <c r="C78" s="474"/>
      <c r="D78" s="474"/>
      <c r="E78" s="475"/>
    </row>
    <row r="79" spans="1:5" ht="83.25" customHeight="1" x14ac:dyDescent="0.2">
      <c r="A79" s="23" t="s">
        <v>10</v>
      </c>
      <c r="B79" s="473" t="s">
        <v>1154</v>
      </c>
      <c r="C79" s="474"/>
      <c r="D79" s="474"/>
      <c r="E79" s="475"/>
    </row>
    <row r="80" spans="1:5" ht="30" x14ac:dyDescent="0.2">
      <c r="A80" s="230" t="s">
        <v>9</v>
      </c>
      <c r="B80" s="454" t="s">
        <v>175</v>
      </c>
      <c r="C80" s="534"/>
      <c r="D80" s="454" t="s">
        <v>186</v>
      </c>
      <c r="E80" s="455"/>
    </row>
    <row r="81" spans="1:5" ht="25" customHeight="1" x14ac:dyDescent="0.2">
      <c r="A81" s="24" t="s">
        <v>5</v>
      </c>
      <c r="B81" s="445" t="s">
        <v>840</v>
      </c>
      <c r="C81" s="535"/>
      <c r="D81" s="445" t="s">
        <v>841</v>
      </c>
      <c r="E81" s="447"/>
    </row>
    <row r="82" spans="1:5" ht="25" customHeight="1" x14ac:dyDescent="0.2">
      <c r="A82" s="24" t="s">
        <v>6</v>
      </c>
      <c r="B82" s="445">
        <v>660</v>
      </c>
      <c r="C82" s="535"/>
      <c r="D82" s="445" t="s">
        <v>1250</v>
      </c>
      <c r="E82" s="447"/>
    </row>
    <row r="83" spans="1:5" ht="25" customHeight="1" x14ac:dyDescent="0.2">
      <c r="A83" s="24" t="s">
        <v>14</v>
      </c>
      <c r="B83" s="445">
        <v>678</v>
      </c>
      <c r="C83" s="535"/>
      <c r="D83" s="445" t="s">
        <v>1065</v>
      </c>
      <c r="E83" s="447"/>
    </row>
    <row r="84" spans="1:5" ht="25" customHeight="1" x14ac:dyDescent="0.2">
      <c r="A84" s="24" t="s">
        <v>7</v>
      </c>
      <c r="B84" s="445">
        <v>712</v>
      </c>
      <c r="C84" s="535"/>
      <c r="D84" s="445" t="s">
        <v>1251</v>
      </c>
      <c r="E84" s="447"/>
    </row>
    <row r="85" spans="1:5" ht="25" customHeight="1" thickBot="1" x14ac:dyDescent="0.25">
      <c r="A85" s="25" t="s">
        <v>13</v>
      </c>
      <c r="B85" s="460">
        <v>748</v>
      </c>
      <c r="C85" s="545"/>
      <c r="D85" s="460" t="s">
        <v>1252</v>
      </c>
      <c r="E85" s="462"/>
    </row>
    <row r="86" spans="1:5" ht="25" customHeight="1" thickBot="1" x14ac:dyDescent="0.25"/>
    <row r="87" spans="1:5" ht="46" customHeight="1" thickBot="1" x14ac:dyDescent="0.25">
      <c r="A87" s="259" t="s">
        <v>0</v>
      </c>
      <c r="B87" s="551" t="s">
        <v>1253</v>
      </c>
      <c r="C87" s="552"/>
      <c r="D87" s="552"/>
      <c r="E87" s="553"/>
    </row>
    <row r="88" spans="1:5" ht="40" customHeight="1" x14ac:dyDescent="0.2">
      <c r="A88" s="267" t="s">
        <v>879</v>
      </c>
      <c r="B88" s="261" t="s">
        <v>2</v>
      </c>
      <c r="C88" s="355" t="s">
        <v>36</v>
      </c>
      <c r="D88" s="39" t="s">
        <v>37</v>
      </c>
      <c r="E88" s="40" t="s">
        <v>38</v>
      </c>
    </row>
    <row r="89" spans="1:5" ht="35" customHeight="1" x14ac:dyDescent="0.2">
      <c r="A89" s="108">
        <v>3605</v>
      </c>
      <c r="B89" s="288" t="s">
        <v>880</v>
      </c>
      <c r="C89" s="297">
        <f>C90</f>
        <v>243630000</v>
      </c>
      <c r="D89" s="297">
        <f t="shared" ref="D89:E89" si="0">D90</f>
        <v>249295000</v>
      </c>
      <c r="E89" s="298">
        <f t="shared" si="0"/>
        <v>254750000</v>
      </c>
    </row>
    <row r="90" spans="1:5" ht="35" customHeight="1" thickBot="1" x14ac:dyDescent="0.25">
      <c r="A90" s="32" t="s">
        <v>881</v>
      </c>
      <c r="B90" s="299" t="s">
        <v>882</v>
      </c>
      <c r="C90" s="271">
        <v>243630000</v>
      </c>
      <c r="D90" s="271">
        <v>249295000</v>
      </c>
      <c r="E90" s="61">
        <v>254750000</v>
      </c>
    </row>
    <row r="91" spans="1:5" ht="17" customHeight="1" x14ac:dyDescent="0.2">
      <c r="A91" s="558" t="s">
        <v>4</v>
      </c>
      <c r="B91" s="559"/>
      <c r="C91" s="559"/>
      <c r="D91" s="559"/>
      <c r="E91" s="560"/>
    </row>
    <row r="92" spans="1:5" ht="48.75" customHeight="1" x14ac:dyDescent="0.2">
      <c r="A92" s="23" t="s">
        <v>553</v>
      </c>
      <c r="B92" s="521" t="s">
        <v>1254</v>
      </c>
      <c r="C92" s="546"/>
      <c r="D92" s="546"/>
      <c r="E92" s="547"/>
    </row>
    <row r="93" spans="1:5" ht="146.25" customHeight="1" x14ac:dyDescent="0.2">
      <c r="A93" s="23" t="s">
        <v>554</v>
      </c>
      <c r="B93" s="469" t="s">
        <v>1158</v>
      </c>
      <c r="C93" s="470"/>
      <c r="D93" s="470"/>
      <c r="E93" s="471"/>
    </row>
    <row r="94" spans="1:5" ht="35" customHeight="1" x14ac:dyDescent="0.2">
      <c r="A94" s="255" t="s">
        <v>555</v>
      </c>
      <c r="B94" s="445" t="s">
        <v>883</v>
      </c>
      <c r="C94" s="446"/>
      <c r="D94" s="446"/>
      <c r="E94" s="447"/>
    </row>
    <row r="95" spans="1:5" ht="25" customHeight="1" x14ac:dyDescent="0.2">
      <c r="A95" s="24" t="s">
        <v>5</v>
      </c>
      <c r="B95" s="445" t="s">
        <v>884</v>
      </c>
      <c r="C95" s="446"/>
      <c r="D95" s="446"/>
      <c r="E95" s="447"/>
    </row>
    <row r="96" spans="1:5" ht="25" customHeight="1" x14ac:dyDescent="0.2">
      <c r="A96" s="24" t="s">
        <v>6</v>
      </c>
      <c r="B96" s="445" t="s">
        <v>1141</v>
      </c>
      <c r="C96" s="446"/>
      <c r="D96" s="446"/>
      <c r="E96" s="447"/>
    </row>
    <row r="97" spans="1:5" ht="25" customHeight="1" x14ac:dyDescent="0.2">
      <c r="A97" s="24" t="s">
        <v>14</v>
      </c>
      <c r="B97" s="445" t="s">
        <v>1142</v>
      </c>
      <c r="C97" s="446"/>
      <c r="D97" s="446"/>
      <c r="E97" s="447"/>
    </row>
    <row r="98" spans="1:5" ht="25" customHeight="1" x14ac:dyDescent="0.2">
      <c r="A98" s="24" t="s">
        <v>7</v>
      </c>
      <c r="B98" s="445" t="s">
        <v>1143</v>
      </c>
      <c r="C98" s="446"/>
      <c r="D98" s="446"/>
      <c r="E98" s="447"/>
    </row>
    <row r="99" spans="1:5" ht="25" customHeight="1" thickBot="1" x14ac:dyDescent="0.25">
      <c r="A99" s="25" t="s">
        <v>13</v>
      </c>
      <c r="B99" s="460" t="s">
        <v>1144</v>
      </c>
      <c r="C99" s="461"/>
      <c r="D99" s="461"/>
      <c r="E99" s="462"/>
    </row>
    <row r="100" spans="1:5" ht="25" customHeight="1" thickBot="1" x14ac:dyDescent="0.25"/>
    <row r="101" spans="1:5" ht="46" customHeight="1" thickBot="1" x14ac:dyDescent="0.25">
      <c r="A101" s="262" t="s">
        <v>0</v>
      </c>
      <c r="B101" s="551" t="s">
        <v>1255</v>
      </c>
      <c r="C101" s="552"/>
      <c r="D101" s="552"/>
      <c r="E101" s="553"/>
    </row>
    <row r="102" spans="1:5" ht="40" customHeight="1" x14ac:dyDescent="0.2">
      <c r="A102" s="267" t="s">
        <v>3</v>
      </c>
      <c r="B102" s="268" t="s">
        <v>2</v>
      </c>
      <c r="C102" s="39" t="s">
        <v>36</v>
      </c>
      <c r="D102" s="39" t="s">
        <v>37</v>
      </c>
      <c r="E102" s="40" t="s">
        <v>38</v>
      </c>
    </row>
    <row r="103" spans="1:5" ht="35" customHeight="1" thickBot="1" x14ac:dyDescent="0.25">
      <c r="A103" s="32" t="s">
        <v>885</v>
      </c>
      <c r="B103" s="296" t="s">
        <v>167</v>
      </c>
      <c r="C103" s="271">
        <v>34916228</v>
      </c>
      <c r="D103" s="271">
        <v>33798040</v>
      </c>
      <c r="E103" s="61">
        <v>34189979</v>
      </c>
    </row>
    <row r="104" spans="1:5" ht="17" customHeight="1" x14ac:dyDescent="0.2">
      <c r="A104" s="558" t="s">
        <v>4</v>
      </c>
      <c r="B104" s="559"/>
      <c r="C104" s="559"/>
      <c r="D104" s="559"/>
      <c r="E104" s="560"/>
    </row>
    <row r="105" spans="1:5" ht="60.75" customHeight="1" x14ac:dyDescent="0.2">
      <c r="A105" s="23" t="s">
        <v>553</v>
      </c>
      <c r="B105" s="469" t="s">
        <v>886</v>
      </c>
      <c r="C105" s="469"/>
      <c r="D105" s="469"/>
      <c r="E105" s="506"/>
    </row>
    <row r="106" spans="1:5" ht="347.25" customHeight="1" x14ac:dyDescent="0.2">
      <c r="A106" s="476" t="s">
        <v>554</v>
      </c>
      <c r="B106" s="469" t="s">
        <v>1145</v>
      </c>
      <c r="C106" s="469"/>
      <c r="D106" s="469"/>
      <c r="E106" s="506"/>
    </row>
    <row r="107" spans="1:5" ht="162" customHeight="1" x14ac:dyDescent="0.2">
      <c r="A107" s="507"/>
      <c r="B107" s="473" t="s">
        <v>887</v>
      </c>
      <c r="C107" s="474"/>
      <c r="D107" s="474"/>
      <c r="E107" s="475"/>
    </row>
    <row r="108" spans="1:5" ht="24" customHeight="1" x14ac:dyDescent="0.2">
      <c r="A108" s="255" t="s">
        <v>555</v>
      </c>
      <c r="B108" s="466" t="s">
        <v>888</v>
      </c>
      <c r="C108" s="466"/>
      <c r="D108" s="492" t="s">
        <v>889</v>
      </c>
      <c r="E108" s="493"/>
    </row>
    <row r="109" spans="1:5" ht="25" customHeight="1" x14ac:dyDescent="0.2">
      <c r="A109" s="24" t="s">
        <v>5</v>
      </c>
      <c r="B109" s="466" t="s">
        <v>890</v>
      </c>
      <c r="C109" s="466"/>
      <c r="D109" s="479" t="s">
        <v>891</v>
      </c>
      <c r="E109" s="481"/>
    </row>
    <row r="110" spans="1:5" ht="25" customHeight="1" x14ac:dyDescent="0.2">
      <c r="A110" s="24" t="s">
        <v>6</v>
      </c>
      <c r="B110" s="467">
        <v>29</v>
      </c>
      <c r="C110" s="467"/>
      <c r="D110" s="479">
        <v>978</v>
      </c>
      <c r="E110" s="481"/>
    </row>
    <row r="111" spans="1:5" ht="25" customHeight="1" x14ac:dyDescent="0.2">
      <c r="A111" s="24" t="s">
        <v>14</v>
      </c>
      <c r="B111" s="467">
        <v>32</v>
      </c>
      <c r="C111" s="467"/>
      <c r="D111" s="479">
        <v>950</v>
      </c>
      <c r="E111" s="481"/>
    </row>
    <row r="112" spans="1:5" ht="25" customHeight="1" x14ac:dyDescent="0.2">
      <c r="A112" s="24" t="s">
        <v>7</v>
      </c>
      <c r="B112" s="467">
        <v>35</v>
      </c>
      <c r="C112" s="467"/>
      <c r="D112" s="479">
        <v>950</v>
      </c>
      <c r="E112" s="481"/>
    </row>
    <row r="113" spans="1:5" ht="25" customHeight="1" thickBot="1" x14ac:dyDescent="0.25">
      <c r="A113" s="25" t="s">
        <v>13</v>
      </c>
      <c r="B113" s="567">
        <v>38</v>
      </c>
      <c r="C113" s="567"/>
      <c r="D113" s="460">
        <v>950</v>
      </c>
      <c r="E113" s="462"/>
    </row>
    <row r="114" spans="1:5" ht="25" customHeight="1" thickBot="1" x14ac:dyDescent="0.25"/>
    <row r="115" spans="1:5" ht="45" x14ac:dyDescent="0.2">
      <c r="A115" s="71" t="s">
        <v>0</v>
      </c>
      <c r="B115" s="561" t="s">
        <v>132</v>
      </c>
      <c r="C115" s="541"/>
      <c r="D115" s="541"/>
      <c r="E115" s="542"/>
    </row>
    <row r="116" spans="1:5" ht="40.5" customHeight="1" thickBot="1" x14ac:dyDescent="0.25">
      <c r="A116" s="266" t="s">
        <v>1</v>
      </c>
      <c r="B116" s="562" t="s">
        <v>892</v>
      </c>
      <c r="C116" s="563"/>
      <c r="D116" s="563"/>
      <c r="E116" s="564"/>
    </row>
    <row r="117" spans="1:5" s="20" customFormat="1" ht="25" customHeight="1" thickBot="1" x14ac:dyDescent="0.25">
      <c r="A117" s="212"/>
      <c r="B117" s="378"/>
      <c r="C117" s="65"/>
      <c r="D117" s="65"/>
      <c r="E117" s="379"/>
    </row>
    <row r="118" spans="1:5" s="20" customFormat="1" ht="40" customHeight="1" x14ac:dyDescent="0.2">
      <c r="A118" s="267" t="s">
        <v>3</v>
      </c>
      <c r="B118" s="268" t="s">
        <v>2</v>
      </c>
      <c r="C118" s="39" t="s">
        <v>36</v>
      </c>
      <c r="D118" s="39" t="s">
        <v>37</v>
      </c>
      <c r="E118" s="40" t="s">
        <v>38</v>
      </c>
    </row>
    <row r="119" spans="1:5" s="20" customFormat="1" ht="40" customHeight="1" thickBot="1" x14ac:dyDescent="0.25">
      <c r="A119" s="265" t="s">
        <v>893</v>
      </c>
      <c r="B119" s="295" t="s">
        <v>901</v>
      </c>
      <c r="C119" s="289">
        <v>10000000</v>
      </c>
      <c r="D119" s="272" t="s">
        <v>115</v>
      </c>
      <c r="E119" s="272" t="s">
        <v>115</v>
      </c>
    </row>
    <row r="120" spans="1:5" ht="17" customHeight="1" x14ac:dyDescent="0.2">
      <c r="A120" s="558" t="s">
        <v>4</v>
      </c>
      <c r="B120" s="559"/>
      <c r="C120" s="559"/>
      <c r="D120" s="559"/>
      <c r="E120" s="560"/>
    </row>
    <row r="121" spans="1:5" ht="40.5" customHeight="1" x14ac:dyDescent="0.2">
      <c r="A121" s="255" t="s">
        <v>553</v>
      </c>
      <c r="B121" s="565" t="s">
        <v>894</v>
      </c>
      <c r="C121" s="565"/>
      <c r="D121" s="565"/>
      <c r="E121" s="566"/>
    </row>
    <row r="122" spans="1:5" ht="60.75" customHeight="1" x14ac:dyDescent="0.2">
      <c r="A122" s="263" t="s">
        <v>554</v>
      </c>
      <c r="B122" s="530" t="s">
        <v>895</v>
      </c>
      <c r="C122" s="531"/>
      <c r="D122" s="531"/>
      <c r="E122" s="532"/>
    </row>
    <row r="123" spans="1:5" ht="36" customHeight="1" x14ac:dyDescent="0.2">
      <c r="A123" s="255" t="s">
        <v>555</v>
      </c>
      <c r="B123" s="573" t="s">
        <v>896</v>
      </c>
      <c r="C123" s="574"/>
      <c r="D123" s="574"/>
      <c r="E123" s="575"/>
    </row>
    <row r="124" spans="1:5" ht="25" customHeight="1" x14ac:dyDescent="0.2">
      <c r="A124" s="24" t="s">
        <v>5</v>
      </c>
      <c r="B124" s="454" t="s">
        <v>896</v>
      </c>
      <c r="C124" s="472"/>
      <c r="D124" s="472"/>
      <c r="E124" s="455"/>
    </row>
    <row r="125" spans="1:5" ht="25" customHeight="1" x14ac:dyDescent="0.2">
      <c r="A125" s="24" t="s">
        <v>6</v>
      </c>
      <c r="B125" s="445">
        <v>1</v>
      </c>
      <c r="C125" s="446"/>
      <c r="D125" s="446"/>
      <c r="E125" s="447"/>
    </row>
    <row r="126" spans="1:5" ht="25" customHeight="1" x14ac:dyDescent="0.2">
      <c r="A126" s="24" t="s">
        <v>14</v>
      </c>
      <c r="B126" s="454">
        <v>1</v>
      </c>
      <c r="C126" s="472"/>
      <c r="D126" s="472"/>
      <c r="E126" s="455"/>
    </row>
    <row r="127" spans="1:5" ht="25" customHeight="1" x14ac:dyDescent="0.2">
      <c r="A127" s="24" t="s">
        <v>7</v>
      </c>
      <c r="B127" s="445" t="s">
        <v>115</v>
      </c>
      <c r="C127" s="446"/>
      <c r="D127" s="446"/>
      <c r="E127" s="447"/>
    </row>
    <row r="128" spans="1:5" ht="25" customHeight="1" thickBot="1" x14ac:dyDescent="0.25">
      <c r="A128" s="25" t="s">
        <v>13</v>
      </c>
      <c r="B128" s="445" t="s">
        <v>115</v>
      </c>
      <c r="C128" s="446"/>
      <c r="D128" s="446"/>
      <c r="E128" s="447"/>
    </row>
    <row r="129" spans="1:5" s="20" customFormat="1" ht="25" customHeight="1" thickBot="1" x14ac:dyDescent="0.25">
      <c r="A129" s="212"/>
      <c r="B129" s="380"/>
      <c r="C129" s="381"/>
      <c r="D129" s="381"/>
      <c r="E129" s="382"/>
    </row>
    <row r="130" spans="1:5" s="20" customFormat="1" ht="40" customHeight="1" x14ac:dyDescent="0.2">
      <c r="A130" s="267" t="s">
        <v>3</v>
      </c>
      <c r="B130" s="268" t="s">
        <v>2</v>
      </c>
      <c r="C130" s="39" t="s">
        <v>36</v>
      </c>
      <c r="D130" s="39" t="s">
        <v>37</v>
      </c>
      <c r="E130" s="40" t="s">
        <v>38</v>
      </c>
    </row>
    <row r="131" spans="1:5" s="20" customFormat="1" ht="54" customHeight="1" thickBot="1" x14ac:dyDescent="0.25">
      <c r="A131" s="265" t="s">
        <v>697</v>
      </c>
      <c r="B131" s="290" t="s">
        <v>698</v>
      </c>
      <c r="C131" s="270">
        <v>30000</v>
      </c>
      <c r="D131" s="270">
        <v>30000</v>
      </c>
      <c r="E131" s="55">
        <v>30000</v>
      </c>
    </row>
    <row r="132" spans="1:5" ht="17" customHeight="1" x14ac:dyDescent="0.2">
      <c r="A132" s="558" t="s">
        <v>4</v>
      </c>
      <c r="B132" s="559"/>
      <c r="C132" s="559"/>
      <c r="D132" s="559"/>
      <c r="E132" s="560"/>
    </row>
    <row r="133" spans="1:5" ht="69" customHeight="1" x14ac:dyDescent="0.2">
      <c r="A133" s="23" t="s">
        <v>553</v>
      </c>
      <c r="B133" s="565" t="s">
        <v>897</v>
      </c>
      <c r="C133" s="565"/>
      <c r="D133" s="565"/>
      <c r="E133" s="566"/>
    </row>
    <row r="134" spans="1:5" ht="87.75" customHeight="1" x14ac:dyDescent="0.2">
      <c r="A134" s="23" t="s">
        <v>554</v>
      </c>
      <c r="B134" s="568" t="s">
        <v>1159</v>
      </c>
      <c r="C134" s="568"/>
      <c r="D134" s="568"/>
      <c r="E134" s="569"/>
    </row>
    <row r="135" spans="1:5" ht="35.25" customHeight="1" x14ac:dyDescent="0.2">
      <c r="A135" s="255" t="s">
        <v>555</v>
      </c>
      <c r="B135" s="570" t="s">
        <v>898</v>
      </c>
      <c r="C135" s="571"/>
      <c r="D135" s="570" t="s">
        <v>899</v>
      </c>
      <c r="E135" s="572"/>
    </row>
    <row r="136" spans="1:5" ht="44.25" customHeight="1" x14ac:dyDescent="0.2">
      <c r="A136" s="24" t="s">
        <v>5</v>
      </c>
      <c r="B136" s="445" t="s">
        <v>700</v>
      </c>
      <c r="C136" s="535"/>
      <c r="D136" s="454" t="s">
        <v>900</v>
      </c>
      <c r="E136" s="455"/>
    </row>
    <row r="137" spans="1:5" ht="25" customHeight="1" x14ac:dyDescent="0.2">
      <c r="A137" s="24" t="s">
        <v>6</v>
      </c>
      <c r="B137" s="445" t="s">
        <v>701</v>
      </c>
      <c r="C137" s="535"/>
      <c r="D137" s="445" t="s">
        <v>702</v>
      </c>
      <c r="E137" s="447"/>
    </row>
    <row r="138" spans="1:5" ht="25" customHeight="1" x14ac:dyDescent="0.2">
      <c r="A138" s="24" t="s">
        <v>14</v>
      </c>
      <c r="B138" s="445" t="s">
        <v>703</v>
      </c>
      <c r="C138" s="535"/>
      <c r="D138" s="445" t="s">
        <v>704</v>
      </c>
      <c r="E138" s="447"/>
    </row>
    <row r="139" spans="1:5" ht="25" customHeight="1" x14ac:dyDescent="0.2">
      <c r="A139" s="24" t="s">
        <v>7</v>
      </c>
      <c r="B139" s="445" t="s">
        <v>705</v>
      </c>
      <c r="C139" s="535"/>
      <c r="D139" s="445" t="s">
        <v>702</v>
      </c>
      <c r="E139" s="447"/>
    </row>
    <row r="140" spans="1:5" ht="25" customHeight="1" thickBot="1" x14ac:dyDescent="0.25">
      <c r="A140" s="25" t="s">
        <v>13</v>
      </c>
      <c r="B140" s="460" t="s">
        <v>706</v>
      </c>
      <c r="C140" s="545"/>
      <c r="D140" s="460" t="s">
        <v>702</v>
      </c>
      <c r="E140" s="545"/>
    </row>
    <row r="141" spans="1:5" ht="25" customHeight="1" thickBot="1" x14ac:dyDescent="0.25"/>
    <row r="142" spans="1:5" ht="40" customHeight="1" x14ac:dyDescent="0.2">
      <c r="A142" s="29" t="s">
        <v>3</v>
      </c>
      <c r="B142" s="30" t="s">
        <v>2</v>
      </c>
      <c r="C142" s="39" t="s">
        <v>36</v>
      </c>
      <c r="D142" s="39" t="s">
        <v>37</v>
      </c>
      <c r="E142" s="40" t="s">
        <v>38</v>
      </c>
    </row>
    <row r="143" spans="1:5" ht="40" customHeight="1" x14ac:dyDescent="0.2">
      <c r="A143" s="24" t="s">
        <v>699</v>
      </c>
      <c r="B143" s="254" t="s">
        <v>167</v>
      </c>
      <c r="C143" s="18">
        <v>41000</v>
      </c>
      <c r="D143" s="18">
        <v>41000</v>
      </c>
      <c r="E143" s="55">
        <v>15000</v>
      </c>
    </row>
  </sheetData>
  <mergeCells count="128">
    <mergeCell ref="B139:C139"/>
    <mergeCell ref="D139:E139"/>
    <mergeCell ref="B140:C140"/>
    <mergeCell ref="D140:E140"/>
    <mergeCell ref="B136:C136"/>
    <mergeCell ref="D136:E136"/>
    <mergeCell ref="B137:C137"/>
    <mergeCell ref="D137:E137"/>
    <mergeCell ref="B138:C138"/>
    <mergeCell ref="D138:E138"/>
    <mergeCell ref="B128:E128"/>
    <mergeCell ref="A132:E132"/>
    <mergeCell ref="B133:E133"/>
    <mergeCell ref="B134:E134"/>
    <mergeCell ref="B135:C135"/>
    <mergeCell ref="D135:E135"/>
    <mergeCell ref="B123:E123"/>
    <mergeCell ref="B124:E124"/>
    <mergeCell ref="B125:E125"/>
    <mergeCell ref="B126:E126"/>
    <mergeCell ref="B127:E127"/>
    <mergeCell ref="B115:E115"/>
    <mergeCell ref="B116:E116"/>
    <mergeCell ref="A120:E120"/>
    <mergeCell ref="B121:E121"/>
    <mergeCell ref="B122:E122"/>
    <mergeCell ref="B111:C111"/>
    <mergeCell ref="D111:E111"/>
    <mergeCell ref="B112:C112"/>
    <mergeCell ref="D112:E112"/>
    <mergeCell ref="B113:C113"/>
    <mergeCell ref="D113:E113"/>
    <mergeCell ref="B108:C108"/>
    <mergeCell ref="D108:E108"/>
    <mergeCell ref="B109:C109"/>
    <mergeCell ref="D109:E109"/>
    <mergeCell ref="B110:C110"/>
    <mergeCell ref="D110:E110"/>
    <mergeCell ref="B101:E101"/>
    <mergeCell ref="A104:E104"/>
    <mergeCell ref="B105:E105"/>
    <mergeCell ref="A106:A107"/>
    <mergeCell ref="B106:E106"/>
    <mergeCell ref="B107:E107"/>
    <mergeCell ref="B96:E96"/>
    <mergeCell ref="B97:E97"/>
    <mergeCell ref="B98:E98"/>
    <mergeCell ref="B99:E99"/>
    <mergeCell ref="B93:E93"/>
    <mergeCell ref="B94:E94"/>
    <mergeCell ref="B95:E95"/>
    <mergeCell ref="B30:E30"/>
    <mergeCell ref="B87:E87"/>
    <mergeCell ref="A91:E91"/>
    <mergeCell ref="B92:E92"/>
    <mergeCell ref="B69:E69"/>
    <mergeCell ref="B70:E70"/>
    <mergeCell ref="B56:E56"/>
    <mergeCell ref="B65:E65"/>
    <mergeCell ref="B66:E66"/>
    <mergeCell ref="B67:E67"/>
    <mergeCell ref="B68:E68"/>
    <mergeCell ref="B84:C84"/>
    <mergeCell ref="D84:E84"/>
    <mergeCell ref="B85:C85"/>
    <mergeCell ref="D85:E85"/>
    <mergeCell ref="B81:C81"/>
    <mergeCell ref="D81:E81"/>
    <mergeCell ref="B82:C82"/>
    <mergeCell ref="D82:E82"/>
    <mergeCell ref="B83:C83"/>
    <mergeCell ref="D83:E83"/>
    <mergeCell ref="B74:E74"/>
    <mergeCell ref="A77:E77"/>
    <mergeCell ref="B78:E78"/>
    <mergeCell ref="B79:E79"/>
    <mergeCell ref="B80:C80"/>
    <mergeCell ref="D80:E80"/>
    <mergeCell ref="B49:E49"/>
    <mergeCell ref="B50:E50"/>
    <mergeCell ref="B45:E45"/>
    <mergeCell ref="A48:E48"/>
    <mergeCell ref="B58:E58"/>
    <mergeCell ref="A62:E62"/>
    <mergeCell ref="B63:E63"/>
    <mergeCell ref="B64:E64"/>
    <mergeCell ref="B51:E51"/>
    <mergeCell ref="B52:E52"/>
    <mergeCell ref="B53:E53"/>
    <mergeCell ref="B54:E54"/>
    <mergeCell ref="B55:E55"/>
    <mergeCell ref="B42:E42"/>
    <mergeCell ref="B43:E43"/>
    <mergeCell ref="B38:E38"/>
    <mergeCell ref="B19:E19"/>
    <mergeCell ref="A22:E22"/>
    <mergeCell ref="B23:E23"/>
    <mergeCell ref="B24:E24"/>
    <mergeCell ref="B32:E32"/>
    <mergeCell ref="A35:E35"/>
    <mergeCell ref="B36:E36"/>
    <mergeCell ref="B37:E37"/>
    <mergeCell ref="B25:E25"/>
    <mergeCell ref="B26:E26"/>
    <mergeCell ref="B27:E27"/>
    <mergeCell ref="B28:E28"/>
    <mergeCell ref="B29:E29"/>
    <mergeCell ref="B11:E11"/>
    <mergeCell ref="A1:E1"/>
    <mergeCell ref="B2:E2"/>
    <mergeCell ref="B4:E4"/>
    <mergeCell ref="A9:E9"/>
    <mergeCell ref="B10:E10"/>
    <mergeCell ref="B39:E39"/>
    <mergeCell ref="B40:E40"/>
    <mergeCell ref="B41:E41"/>
    <mergeCell ref="D17:E17"/>
    <mergeCell ref="B12:C12"/>
    <mergeCell ref="B13:C13"/>
    <mergeCell ref="B14:C14"/>
    <mergeCell ref="B15:C15"/>
    <mergeCell ref="B16:C16"/>
    <mergeCell ref="B17:C17"/>
    <mergeCell ref="D12:E12"/>
    <mergeCell ref="D13:E13"/>
    <mergeCell ref="D14:E14"/>
    <mergeCell ref="D15:E15"/>
    <mergeCell ref="D16:E16"/>
  </mergeCells>
  <pageMargins left="0.7" right="0.7" top="0.75" bottom="0.75" header="0.3" footer="0.3"/>
  <pageSetup paperSize="9" scale="57" fitToHeight="0" orientation="portrait" r:id="rId1"/>
  <extLst>
    <ext xmlns:x14="http://schemas.microsoft.com/office/spreadsheetml/2009/9/main" uri="{CCE6A557-97BC-4b89-ADB6-D9C93CAAB3DF}">
      <x14:dataValidations xmlns:xm="http://schemas.microsoft.com/office/excel/2006/main" xWindow="510" yWindow="675" count="2">
        <x14:dataValidation type="list" allowBlank="1" showInputMessage="1" showErrorMessage="1" promptTitle="Naziv tijela" prompt="Naziv tijela" xr:uid="{00000000-0002-0000-0100-000000000000}">
          <x14:formula1>
            <xm:f>'[Dječji proračun-tablica final - Copy.xlsx]List1'!#REF!</xm:f>
          </x14:formula1>
          <xm:sqref>B2:E3</xm:sqref>
        </x14:dataValidation>
        <x14:dataValidation type="list" allowBlank="1" showInputMessage="1" showErrorMessage="1" promptTitle="Naziv tijela" prompt="Naziv tijela" xr:uid="{00000000-0002-0000-0100-000001000000}">
          <x14:formula1>
            <xm:f>'/Users/robertnadzakovic/Downloads/C:\Users\sblazicko\AppData\Local\Microsoft\Windows\Temporary Internet Files\Content.Outlook\1IW1ZH72\[HZJZ Dječji proračun-tablica final_HZJZ IPS.xlsx]List1'!#REF!</xm:f>
          </x14:formula1>
          <xm:sqref>B115:E115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86"/>
  <sheetViews>
    <sheetView zoomScale="90" zoomScaleNormal="90" workbookViewId="0">
      <selection activeCell="C6" sqref="C6"/>
    </sheetView>
  </sheetViews>
  <sheetFormatPr baseColWidth="10" defaultColWidth="8.83203125" defaultRowHeight="15" x14ac:dyDescent="0.2"/>
  <cols>
    <col min="1" max="1" width="45.6640625" style="20" customWidth="1"/>
    <col min="2" max="2" width="35.6640625" style="20" customWidth="1"/>
    <col min="3" max="5" width="30.6640625" style="20" customWidth="1"/>
    <col min="6" max="6" width="31.5" customWidth="1"/>
    <col min="7" max="7" width="30.6640625" customWidth="1"/>
    <col min="8" max="8" width="30.5" customWidth="1"/>
  </cols>
  <sheetData>
    <row r="1" spans="1:7" ht="19" x14ac:dyDescent="0.2">
      <c r="A1" s="522" t="s">
        <v>12</v>
      </c>
      <c r="B1" s="523"/>
      <c r="C1" s="523"/>
      <c r="D1" s="523"/>
      <c r="E1" s="524"/>
    </row>
    <row r="2" spans="1:7" ht="45" customHeight="1" x14ac:dyDescent="0.2">
      <c r="A2" s="28" t="s">
        <v>0</v>
      </c>
      <c r="B2" s="467" t="s">
        <v>302</v>
      </c>
      <c r="C2" s="467"/>
      <c r="D2" s="467"/>
      <c r="E2" s="468"/>
    </row>
    <row r="3" spans="1:7" s="20" customFormat="1" ht="28.5" customHeight="1" thickBot="1" x14ac:dyDescent="0.25">
      <c r="A3" s="70" t="s">
        <v>303</v>
      </c>
      <c r="B3" s="525"/>
      <c r="C3" s="526"/>
      <c r="D3" s="526"/>
      <c r="E3" s="527"/>
    </row>
    <row r="4" spans="1:7" ht="16" thickBot="1" x14ac:dyDescent="0.25">
      <c r="A4" s="1"/>
      <c r="B4" s="1"/>
      <c r="C4" s="1"/>
      <c r="D4" s="1"/>
      <c r="E4" s="1"/>
    </row>
    <row r="5" spans="1:7" ht="30" x14ac:dyDescent="0.2">
      <c r="A5" s="267" t="s">
        <v>3</v>
      </c>
      <c r="B5" s="268" t="s">
        <v>2</v>
      </c>
      <c r="C5" s="39" t="s">
        <v>36</v>
      </c>
      <c r="D5" s="39" t="s">
        <v>37</v>
      </c>
      <c r="E5" s="40" t="s">
        <v>38</v>
      </c>
    </row>
    <row r="6" spans="1:7" ht="30" customHeight="1" thickBot="1" x14ac:dyDescent="0.25">
      <c r="A6" s="305" t="s">
        <v>304</v>
      </c>
      <c r="B6" s="177" t="s">
        <v>305</v>
      </c>
      <c r="C6" s="319">
        <v>1522108218</v>
      </c>
      <c r="D6" s="319">
        <v>1551756984.5</v>
      </c>
      <c r="E6" s="409">
        <v>1529081480.5</v>
      </c>
      <c r="G6" s="438"/>
    </row>
    <row r="7" spans="1:7" s="20" customFormat="1" ht="16" x14ac:dyDescent="0.2">
      <c r="A7" s="463" t="s">
        <v>4</v>
      </c>
      <c r="B7" s="464"/>
      <c r="C7" s="464"/>
      <c r="D7" s="464"/>
      <c r="E7" s="465"/>
    </row>
    <row r="8" spans="1:7" s="20" customFormat="1" ht="30" customHeight="1" x14ac:dyDescent="0.2">
      <c r="A8" s="264" t="s">
        <v>8</v>
      </c>
      <c r="B8" s="467"/>
      <c r="C8" s="467"/>
      <c r="D8" s="467"/>
      <c r="E8" s="468"/>
    </row>
    <row r="9" spans="1:7" s="20" customFormat="1" ht="95.25" customHeight="1" x14ac:dyDescent="0.2">
      <c r="A9" s="264" t="s">
        <v>10</v>
      </c>
      <c r="B9" s="473" t="s">
        <v>708</v>
      </c>
      <c r="C9" s="474"/>
      <c r="D9" s="474"/>
      <c r="E9" s="475"/>
    </row>
    <row r="10" spans="1:7" s="20" customFormat="1" ht="62.25" customHeight="1" x14ac:dyDescent="0.2">
      <c r="A10" s="395" t="s">
        <v>9</v>
      </c>
      <c r="B10" s="492" t="s">
        <v>517</v>
      </c>
      <c r="C10" s="608"/>
      <c r="D10" s="454" t="s">
        <v>518</v>
      </c>
      <c r="E10" s="455"/>
    </row>
    <row r="11" spans="1:7" s="20" customFormat="1" ht="30" customHeight="1" x14ac:dyDescent="0.2">
      <c r="A11" s="99" t="s">
        <v>5</v>
      </c>
      <c r="B11" s="466" t="s">
        <v>519</v>
      </c>
      <c r="C11" s="466"/>
      <c r="D11" s="472" t="s">
        <v>17</v>
      </c>
      <c r="E11" s="455"/>
    </row>
    <row r="12" spans="1:7" s="20" customFormat="1" ht="25" customHeight="1" x14ac:dyDescent="0.2">
      <c r="A12" s="265" t="s">
        <v>6</v>
      </c>
      <c r="B12" s="496">
        <v>30</v>
      </c>
      <c r="C12" s="602"/>
      <c r="D12" s="454" t="s">
        <v>945</v>
      </c>
      <c r="E12" s="455"/>
    </row>
    <row r="13" spans="1:7" s="20" customFormat="1" ht="25" customHeight="1" x14ac:dyDescent="0.2">
      <c r="A13" s="265" t="s">
        <v>14</v>
      </c>
      <c r="B13" s="454">
        <v>250</v>
      </c>
      <c r="C13" s="534"/>
      <c r="D13" s="454" t="s">
        <v>946</v>
      </c>
      <c r="E13" s="455"/>
    </row>
    <row r="14" spans="1:7" s="20" customFormat="1" ht="25" customHeight="1" x14ac:dyDescent="0.2">
      <c r="A14" s="265" t="s">
        <v>7</v>
      </c>
      <c r="B14" s="454" t="s">
        <v>943</v>
      </c>
      <c r="C14" s="534"/>
      <c r="D14" s="454" t="s">
        <v>947</v>
      </c>
      <c r="E14" s="455"/>
    </row>
    <row r="15" spans="1:7" s="20" customFormat="1" ht="25" customHeight="1" thickBot="1" x14ac:dyDescent="0.25">
      <c r="A15" s="266" t="s">
        <v>13</v>
      </c>
      <c r="B15" s="518" t="s">
        <v>944</v>
      </c>
      <c r="C15" s="583"/>
      <c r="D15" s="518" t="s">
        <v>948</v>
      </c>
      <c r="E15" s="520"/>
    </row>
    <row r="16" spans="1:7" s="120" customFormat="1" ht="25" customHeight="1" thickBot="1" x14ac:dyDescent="0.25">
      <c r="A16" s="121"/>
      <c r="B16" s="122"/>
      <c r="C16" s="123"/>
      <c r="D16" s="123"/>
      <c r="E16" s="123"/>
    </row>
    <row r="17" spans="1:5" ht="30" customHeight="1" thickBot="1" x14ac:dyDescent="0.25">
      <c r="A17" s="267" t="s">
        <v>3</v>
      </c>
      <c r="B17" s="268" t="s">
        <v>2</v>
      </c>
      <c r="C17" s="39" t="s">
        <v>36</v>
      </c>
      <c r="D17" s="39" t="s">
        <v>37</v>
      </c>
      <c r="E17" s="40" t="s">
        <v>38</v>
      </c>
    </row>
    <row r="18" spans="1:5" s="20" customFormat="1" ht="30" customHeight="1" thickBot="1" x14ac:dyDescent="0.25">
      <c r="A18" s="136" t="s">
        <v>306</v>
      </c>
      <c r="B18" s="127" t="s">
        <v>307</v>
      </c>
      <c r="C18" s="306">
        <v>406000</v>
      </c>
      <c r="D18" s="306">
        <v>406000</v>
      </c>
      <c r="E18" s="307">
        <v>406000</v>
      </c>
    </row>
    <row r="19" spans="1:5" s="20" customFormat="1" ht="17" customHeight="1" x14ac:dyDescent="0.2">
      <c r="A19" s="463" t="s">
        <v>4</v>
      </c>
      <c r="B19" s="464"/>
      <c r="C19" s="464"/>
      <c r="D19" s="464"/>
      <c r="E19" s="465"/>
    </row>
    <row r="20" spans="1:5" s="20" customFormat="1" ht="30" customHeight="1" x14ac:dyDescent="0.2">
      <c r="A20" s="264" t="s">
        <v>8</v>
      </c>
      <c r="B20" s="467"/>
      <c r="C20" s="467"/>
      <c r="D20" s="467"/>
      <c r="E20" s="468"/>
    </row>
    <row r="21" spans="1:5" s="20" customFormat="1" ht="105" customHeight="1" x14ac:dyDescent="0.2">
      <c r="A21" s="264" t="s">
        <v>10</v>
      </c>
      <c r="B21" s="473" t="s">
        <v>950</v>
      </c>
      <c r="C21" s="474"/>
      <c r="D21" s="474"/>
      <c r="E21" s="475"/>
    </row>
    <row r="22" spans="1:5" s="20" customFormat="1" ht="30" customHeight="1" x14ac:dyDescent="0.2">
      <c r="A22" s="395" t="s">
        <v>9</v>
      </c>
      <c r="B22" s="454" t="s">
        <v>520</v>
      </c>
      <c r="C22" s="472"/>
      <c r="D22" s="472"/>
      <c r="E22" s="455"/>
    </row>
    <row r="23" spans="1:5" s="20" customFormat="1" ht="25" customHeight="1" x14ac:dyDescent="0.2">
      <c r="A23" s="99" t="s">
        <v>5</v>
      </c>
      <c r="B23" s="454" t="s">
        <v>26</v>
      </c>
      <c r="C23" s="472"/>
      <c r="D23" s="472"/>
      <c r="E23" s="455"/>
    </row>
    <row r="24" spans="1:5" s="20" customFormat="1" ht="25" customHeight="1" x14ac:dyDescent="0.2">
      <c r="A24" s="265" t="s">
        <v>6</v>
      </c>
      <c r="B24" s="454">
        <v>12</v>
      </c>
      <c r="C24" s="472"/>
      <c r="D24" s="472"/>
      <c r="E24" s="455"/>
    </row>
    <row r="25" spans="1:5" s="20" customFormat="1" ht="25" customHeight="1" x14ac:dyDescent="0.2">
      <c r="A25" s="265" t="s">
        <v>14</v>
      </c>
      <c r="B25" s="454">
        <v>12</v>
      </c>
      <c r="C25" s="472"/>
      <c r="D25" s="472"/>
      <c r="E25" s="455"/>
    </row>
    <row r="26" spans="1:5" s="20" customFormat="1" ht="25" customHeight="1" x14ac:dyDescent="0.2">
      <c r="A26" s="265" t="s">
        <v>7</v>
      </c>
      <c r="B26" s="454">
        <v>12</v>
      </c>
      <c r="C26" s="472"/>
      <c r="D26" s="472"/>
      <c r="E26" s="455"/>
    </row>
    <row r="27" spans="1:5" s="20" customFormat="1" ht="25" customHeight="1" thickBot="1" x14ac:dyDescent="0.25">
      <c r="A27" s="266" t="s">
        <v>13</v>
      </c>
      <c r="B27" s="518">
        <v>12</v>
      </c>
      <c r="C27" s="519"/>
      <c r="D27" s="519"/>
      <c r="E27" s="520"/>
    </row>
    <row r="28" spans="1:5" ht="25" customHeight="1" thickBot="1" x14ac:dyDescent="0.25">
      <c r="A28" s="132"/>
      <c r="B28" s="133"/>
      <c r="C28" s="134"/>
      <c r="D28" s="134"/>
      <c r="E28" s="134"/>
    </row>
    <row r="29" spans="1:5" s="20" customFormat="1" ht="31" thickBot="1" x14ac:dyDescent="0.25">
      <c r="A29" s="267" t="s">
        <v>3</v>
      </c>
      <c r="B29" s="268" t="s">
        <v>2</v>
      </c>
      <c r="C29" s="39" t="s">
        <v>36</v>
      </c>
      <c r="D29" s="39" t="s">
        <v>37</v>
      </c>
      <c r="E29" s="40" t="s">
        <v>38</v>
      </c>
    </row>
    <row r="30" spans="1:5" ht="30" customHeight="1" thickBot="1" x14ac:dyDescent="0.25">
      <c r="A30" s="156" t="s">
        <v>308</v>
      </c>
      <c r="B30" s="157" t="s">
        <v>167</v>
      </c>
      <c r="C30" s="308">
        <v>35444426</v>
      </c>
      <c r="D30" s="308">
        <v>35571586</v>
      </c>
      <c r="E30" s="309">
        <v>36046274</v>
      </c>
    </row>
    <row r="31" spans="1:5" s="20" customFormat="1" ht="16" x14ac:dyDescent="0.2">
      <c r="A31" s="463" t="s">
        <v>4</v>
      </c>
      <c r="B31" s="464"/>
      <c r="C31" s="464"/>
      <c r="D31" s="464"/>
      <c r="E31" s="465"/>
    </row>
    <row r="32" spans="1:5" s="159" customFormat="1" ht="30" customHeight="1" x14ac:dyDescent="0.2">
      <c r="A32" s="264" t="s">
        <v>8</v>
      </c>
      <c r="B32" s="467"/>
      <c r="C32" s="467"/>
      <c r="D32" s="467"/>
      <c r="E32" s="468"/>
    </row>
    <row r="33" spans="1:7" s="159" customFormat="1" ht="86.25" customHeight="1" x14ac:dyDescent="0.2">
      <c r="A33" s="264" t="s">
        <v>10</v>
      </c>
      <c r="B33" s="469" t="s">
        <v>949</v>
      </c>
      <c r="C33" s="469"/>
      <c r="D33" s="469"/>
      <c r="E33" s="506"/>
    </row>
    <row r="34" spans="1:7" s="159" customFormat="1" ht="33" customHeight="1" x14ac:dyDescent="0.2">
      <c r="A34" s="264" t="s">
        <v>9</v>
      </c>
      <c r="B34" s="466" t="s">
        <v>115</v>
      </c>
      <c r="C34" s="466"/>
      <c r="D34" s="466"/>
      <c r="E34" s="498"/>
    </row>
    <row r="35" spans="1:7" s="159" customFormat="1" ht="25" customHeight="1" x14ac:dyDescent="0.2">
      <c r="A35" s="265" t="s">
        <v>5</v>
      </c>
      <c r="B35" s="466" t="s">
        <v>115</v>
      </c>
      <c r="C35" s="466"/>
      <c r="D35" s="466"/>
      <c r="E35" s="498"/>
    </row>
    <row r="36" spans="1:7" s="20" customFormat="1" ht="25" customHeight="1" x14ac:dyDescent="0.2">
      <c r="A36" s="108" t="s">
        <v>6</v>
      </c>
      <c r="B36" s="496" t="s">
        <v>115</v>
      </c>
      <c r="C36" s="517"/>
      <c r="D36" s="517"/>
      <c r="E36" s="497"/>
    </row>
    <row r="37" spans="1:7" s="20" customFormat="1" ht="25" customHeight="1" x14ac:dyDescent="0.2">
      <c r="A37" s="265" t="s">
        <v>14</v>
      </c>
      <c r="B37" s="454" t="s">
        <v>115</v>
      </c>
      <c r="C37" s="472"/>
      <c r="D37" s="472"/>
      <c r="E37" s="455"/>
    </row>
    <row r="38" spans="1:7" s="20" customFormat="1" ht="25" customHeight="1" x14ac:dyDescent="0.2">
      <c r="A38" s="265" t="s">
        <v>7</v>
      </c>
      <c r="B38" s="454" t="s">
        <v>115</v>
      </c>
      <c r="C38" s="472"/>
      <c r="D38" s="472"/>
      <c r="E38" s="455"/>
    </row>
    <row r="39" spans="1:7" s="20" customFormat="1" ht="25" customHeight="1" thickBot="1" x14ac:dyDescent="0.25">
      <c r="A39" s="266" t="s">
        <v>13</v>
      </c>
      <c r="B39" s="518" t="s">
        <v>115</v>
      </c>
      <c r="C39" s="519"/>
      <c r="D39" s="519"/>
      <c r="E39" s="520"/>
    </row>
    <row r="40" spans="1:7" s="20" customFormat="1" ht="25" customHeight="1" thickBot="1" x14ac:dyDescent="0.25">
      <c r="A40" s="181"/>
      <c r="B40" s="182"/>
      <c r="C40" s="158"/>
      <c r="D40" s="158"/>
      <c r="E40" s="158"/>
    </row>
    <row r="41" spans="1:7" s="20" customFormat="1" ht="31" thickBot="1" x14ac:dyDescent="0.25">
      <c r="A41" s="267" t="s">
        <v>3</v>
      </c>
      <c r="B41" s="268" t="s">
        <v>2</v>
      </c>
      <c r="C41" s="39" t="s">
        <v>36</v>
      </c>
      <c r="D41" s="39" t="s">
        <v>37</v>
      </c>
      <c r="E41" s="40" t="s">
        <v>38</v>
      </c>
    </row>
    <row r="42" spans="1:7" ht="30" customHeight="1" thickBot="1" x14ac:dyDescent="0.25">
      <c r="A42" s="136" t="s">
        <v>309</v>
      </c>
      <c r="B42" s="127" t="s">
        <v>310</v>
      </c>
      <c r="C42" s="306">
        <v>130039000</v>
      </c>
      <c r="D42" s="306">
        <v>130494119</v>
      </c>
      <c r="E42" s="307">
        <v>132281819</v>
      </c>
    </row>
    <row r="43" spans="1:7" s="20" customFormat="1" ht="16" x14ac:dyDescent="0.2">
      <c r="A43" s="463" t="s">
        <v>4</v>
      </c>
      <c r="B43" s="464"/>
      <c r="C43" s="464"/>
      <c r="D43" s="464"/>
      <c r="E43" s="465"/>
    </row>
    <row r="44" spans="1:7" s="20" customFormat="1" ht="30" customHeight="1" x14ac:dyDescent="0.2">
      <c r="A44" s="264" t="s">
        <v>8</v>
      </c>
      <c r="B44" s="467"/>
      <c r="C44" s="467"/>
      <c r="D44" s="467"/>
      <c r="E44" s="468"/>
    </row>
    <row r="45" spans="1:7" s="20" customFormat="1" ht="136.5" customHeight="1" thickBot="1" x14ac:dyDescent="0.25">
      <c r="A45" s="264" t="s">
        <v>10</v>
      </c>
      <c r="B45" s="599" t="s">
        <v>1136</v>
      </c>
      <c r="C45" s="600"/>
      <c r="D45" s="600"/>
      <c r="E45" s="601"/>
      <c r="F45" s="138"/>
    </row>
    <row r="46" spans="1:7" s="20" customFormat="1" ht="40.5" customHeight="1" thickTop="1" x14ac:dyDescent="0.2">
      <c r="A46" s="98" t="s">
        <v>9</v>
      </c>
      <c r="B46" s="390" t="s">
        <v>521</v>
      </c>
      <c r="C46" s="391" t="s">
        <v>522</v>
      </c>
      <c r="D46" s="391" t="s">
        <v>523</v>
      </c>
      <c r="E46" s="387" t="s">
        <v>524</v>
      </c>
      <c r="F46" s="139" t="s">
        <v>525</v>
      </c>
    </row>
    <row r="47" spans="1:7" s="20" customFormat="1" ht="25" customHeight="1" x14ac:dyDescent="0.2">
      <c r="A47" s="99" t="s">
        <v>5</v>
      </c>
      <c r="B47" s="106" t="s">
        <v>26</v>
      </c>
      <c r="C47" s="106" t="s">
        <v>26</v>
      </c>
      <c r="D47" s="106" t="s">
        <v>26</v>
      </c>
      <c r="E47" s="396" t="s">
        <v>26</v>
      </c>
      <c r="F47" s="111" t="s">
        <v>26</v>
      </c>
      <c r="G47" s="142"/>
    </row>
    <row r="48" spans="1:7" s="20" customFormat="1" ht="25" customHeight="1" x14ac:dyDescent="0.2">
      <c r="A48" s="265" t="s">
        <v>6</v>
      </c>
      <c r="B48" s="390">
        <v>4</v>
      </c>
      <c r="C48" s="399">
        <v>74</v>
      </c>
      <c r="D48" s="399">
        <v>8456</v>
      </c>
      <c r="E48" s="389">
        <v>6729</v>
      </c>
      <c r="F48" s="140">
        <v>673</v>
      </c>
    </row>
    <row r="49" spans="1:6" s="20" customFormat="1" ht="25" customHeight="1" x14ac:dyDescent="0.2">
      <c r="A49" s="265" t="s">
        <v>14</v>
      </c>
      <c r="B49" s="390">
        <v>8</v>
      </c>
      <c r="C49" s="399">
        <v>1099</v>
      </c>
      <c r="D49" s="399">
        <v>130000</v>
      </c>
      <c r="E49" s="389">
        <v>20000</v>
      </c>
      <c r="F49" s="140">
        <v>1099</v>
      </c>
    </row>
    <row r="50" spans="1:6" s="20" customFormat="1" ht="25" customHeight="1" x14ac:dyDescent="0.2">
      <c r="A50" s="265" t="s">
        <v>7</v>
      </c>
      <c r="B50" s="390">
        <v>10</v>
      </c>
      <c r="C50" s="399">
        <v>1099</v>
      </c>
      <c r="D50" s="399">
        <v>150000</v>
      </c>
      <c r="E50" s="389">
        <v>30000</v>
      </c>
      <c r="F50" s="140">
        <v>1099</v>
      </c>
    </row>
    <row r="51" spans="1:6" s="20" customFormat="1" ht="25" customHeight="1" thickBot="1" x14ac:dyDescent="0.25">
      <c r="A51" s="266" t="s">
        <v>13</v>
      </c>
      <c r="B51" s="398">
        <v>12</v>
      </c>
      <c r="C51" s="401">
        <v>1099</v>
      </c>
      <c r="D51" s="401">
        <v>250000</v>
      </c>
      <c r="E51" s="406">
        <v>50000</v>
      </c>
      <c r="F51" s="141">
        <v>1099</v>
      </c>
    </row>
    <row r="52" spans="1:6" s="20" customFormat="1" ht="25" customHeight="1" thickBot="1" x14ac:dyDescent="0.25">
      <c r="A52" s="132"/>
      <c r="B52" s="133"/>
      <c r="C52" s="134"/>
      <c r="D52" s="134"/>
      <c r="E52" s="134"/>
    </row>
    <row r="53" spans="1:6" s="20" customFormat="1" ht="40.5" customHeight="1" thickBot="1" x14ac:dyDescent="0.25">
      <c r="A53" s="267" t="s">
        <v>3</v>
      </c>
      <c r="B53" s="268" t="s">
        <v>2</v>
      </c>
      <c r="C53" s="39" t="s">
        <v>36</v>
      </c>
      <c r="D53" s="39" t="s">
        <v>37</v>
      </c>
      <c r="E53" s="40" t="s">
        <v>38</v>
      </c>
    </row>
    <row r="54" spans="1:6" ht="46.5" customHeight="1" thickBot="1" x14ac:dyDescent="0.25">
      <c r="A54" s="136" t="s">
        <v>311</v>
      </c>
      <c r="B54" s="127" t="s">
        <v>312</v>
      </c>
      <c r="C54" s="306">
        <v>22999702</v>
      </c>
      <c r="D54" s="306">
        <v>23080201</v>
      </c>
      <c r="E54" s="307">
        <v>23396399</v>
      </c>
    </row>
    <row r="55" spans="1:6" s="20" customFormat="1" ht="16" x14ac:dyDescent="0.2">
      <c r="A55" s="463" t="s">
        <v>4</v>
      </c>
      <c r="B55" s="464"/>
      <c r="C55" s="464"/>
      <c r="D55" s="464"/>
      <c r="E55" s="465"/>
    </row>
    <row r="56" spans="1:6" s="20" customFormat="1" ht="32.25" customHeight="1" x14ac:dyDescent="0.2">
      <c r="A56" s="264" t="s">
        <v>8</v>
      </c>
      <c r="B56" s="467"/>
      <c r="C56" s="467"/>
      <c r="D56" s="467"/>
      <c r="E56" s="468"/>
    </row>
    <row r="57" spans="1:6" s="20" customFormat="1" ht="65.25" customHeight="1" x14ac:dyDescent="0.2">
      <c r="A57" s="264" t="s">
        <v>10</v>
      </c>
      <c r="B57" s="599" t="s">
        <v>844</v>
      </c>
      <c r="C57" s="600"/>
      <c r="D57" s="600"/>
      <c r="E57" s="601"/>
    </row>
    <row r="58" spans="1:6" s="20" customFormat="1" ht="30" customHeight="1" x14ac:dyDescent="0.2">
      <c r="A58" s="98" t="s">
        <v>9</v>
      </c>
      <c r="B58" s="454" t="s">
        <v>529</v>
      </c>
      <c r="C58" s="472"/>
      <c r="D58" s="472"/>
      <c r="E58" s="455"/>
    </row>
    <row r="59" spans="1:6" s="20" customFormat="1" ht="30" customHeight="1" x14ac:dyDescent="0.2">
      <c r="A59" s="99" t="s">
        <v>5</v>
      </c>
      <c r="B59" s="454" t="s">
        <v>526</v>
      </c>
      <c r="C59" s="472"/>
      <c r="D59" s="472"/>
      <c r="E59" s="455"/>
    </row>
    <row r="60" spans="1:6" s="20" customFormat="1" ht="25" customHeight="1" x14ac:dyDescent="0.2">
      <c r="A60" s="265" t="s">
        <v>6</v>
      </c>
      <c r="B60" s="454">
        <v>75</v>
      </c>
      <c r="C60" s="472"/>
      <c r="D60" s="472"/>
      <c r="E60" s="455"/>
    </row>
    <row r="61" spans="1:6" s="20" customFormat="1" ht="25" customHeight="1" x14ac:dyDescent="0.2">
      <c r="A61" s="265" t="s">
        <v>14</v>
      </c>
      <c r="B61" s="454">
        <v>75</v>
      </c>
      <c r="C61" s="472"/>
      <c r="D61" s="472"/>
      <c r="E61" s="455"/>
    </row>
    <row r="62" spans="1:6" s="20" customFormat="1" ht="25" customHeight="1" x14ac:dyDescent="0.2">
      <c r="A62" s="265" t="s">
        <v>7</v>
      </c>
      <c r="B62" s="454">
        <v>75</v>
      </c>
      <c r="C62" s="472"/>
      <c r="D62" s="472"/>
      <c r="E62" s="455"/>
    </row>
    <row r="63" spans="1:6" s="20" customFormat="1" ht="25" customHeight="1" thickBot="1" x14ac:dyDescent="0.25">
      <c r="A63" s="266" t="s">
        <v>13</v>
      </c>
      <c r="B63" s="518">
        <v>75</v>
      </c>
      <c r="C63" s="519"/>
      <c r="D63" s="519"/>
      <c r="E63" s="520"/>
    </row>
    <row r="64" spans="1:6" s="20" customFormat="1" ht="25" customHeight="1" thickBot="1" x14ac:dyDescent="0.25">
      <c r="A64" s="147"/>
      <c r="B64" s="148"/>
      <c r="C64" s="149"/>
      <c r="D64" s="149"/>
      <c r="E64" s="149"/>
    </row>
    <row r="65" spans="1:5" s="20" customFormat="1" ht="40.5" customHeight="1" thickBot="1" x14ac:dyDescent="0.25">
      <c r="A65" s="267" t="s">
        <v>3</v>
      </c>
      <c r="B65" s="268" t="s">
        <v>2</v>
      </c>
      <c r="C65" s="39" t="s">
        <v>36</v>
      </c>
      <c r="D65" s="39" t="s">
        <v>37</v>
      </c>
      <c r="E65" s="40" t="s">
        <v>38</v>
      </c>
    </row>
    <row r="66" spans="1:5" ht="48" customHeight="1" thickBot="1" x14ac:dyDescent="0.25">
      <c r="A66" s="125" t="s">
        <v>313</v>
      </c>
      <c r="B66" s="150" t="s">
        <v>314</v>
      </c>
      <c r="C66" s="310">
        <v>912000</v>
      </c>
      <c r="D66" s="310">
        <v>915193</v>
      </c>
      <c r="E66" s="311">
        <v>927729</v>
      </c>
    </row>
    <row r="67" spans="1:5" s="20" customFormat="1" ht="16" x14ac:dyDescent="0.2">
      <c r="A67" s="463" t="s">
        <v>4</v>
      </c>
      <c r="B67" s="464"/>
      <c r="C67" s="464"/>
      <c r="D67" s="464"/>
      <c r="E67" s="465"/>
    </row>
    <row r="68" spans="1:5" s="20" customFormat="1" ht="30" customHeight="1" x14ac:dyDescent="0.2">
      <c r="A68" s="264" t="s">
        <v>8</v>
      </c>
      <c r="B68" s="467"/>
      <c r="C68" s="467"/>
      <c r="D68" s="467"/>
      <c r="E68" s="468"/>
    </row>
    <row r="69" spans="1:5" s="20" customFormat="1" ht="145.5" customHeight="1" x14ac:dyDescent="0.2">
      <c r="A69" s="264" t="s">
        <v>10</v>
      </c>
      <c r="B69" s="473" t="s">
        <v>1135</v>
      </c>
      <c r="C69" s="474"/>
      <c r="D69" s="474"/>
      <c r="E69" s="475"/>
    </row>
    <row r="70" spans="1:5" s="20" customFormat="1" ht="30" customHeight="1" x14ac:dyDescent="0.2">
      <c r="A70" s="395" t="s">
        <v>9</v>
      </c>
      <c r="B70" s="492" t="s">
        <v>527</v>
      </c>
      <c r="C70" s="608"/>
      <c r="D70" s="454" t="s">
        <v>528</v>
      </c>
      <c r="E70" s="455"/>
    </row>
    <row r="71" spans="1:5" s="20" customFormat="1" ht="25" customHeight="1" x14ac:dyDescent="0.2">
      <c r="A71" s="99" t="s">
        <v>5</v>
      </c>
      <c r="B71" s="466" t="s">
        <v>26</v>
      </c>
      <c r="C71" s="466"/>
      <c r="D71" s="472" t="s">
        <v>26</v>
      </c>
      <c r="E71" s="455"/>
    </row>
    <row r="72" spans="1:5" s="20" customFormat="1" ht="25" customHeight="1" x14ac:dyDescent="0.2">
      <c r="A72" s="265" t="s">
        <v>6</v>
      </c>
      <c r="B72" s="496">
        <v>15</v>
      </c>
      <c r="C72" s="602"/>
      <c r="D72" s="454">
        <v>14</v>
      </c>
      <c r="E72" s="455"/>
    </row>
    <row r="73" spans="1:5" s="20" customFormat="1" ht="25" customHeight="1" x14ac:dyDescent="0.2">
      <c r="A73" s="265" t="s">
        <v>14</v>
      </c>
      <c r="B73" s="454">
        <v>17</v>
      </c>
      <c r="C73" s="534"/>
      <c r="D73" s="454">
        <v>16</v>
      </c>
      <c r="E73" s="455"/>
    </row>
    <row r="74" spans="1:5" s="20" customFormat="1" ht="25" customHeight="1" x14ac:dyDescent="0.2">
      <c r="A74" s="265" t="s">
        <v>7</v>
      </c>
      <c r="B74" s="454">
        <v>17</v>
      </c>
      <c r="C74" s="534"/>
      <c r="D74" s="454">
        <v>16</v>
      </c>
      <c r="E74" s="455"/>
    </row>
    <row r="75" spans="1:5" s="20" customFormat="1" ht="25" customHeight="1" thickBot="1" x14ac:dyDescent="0.25">
      <c r="A75" s="266" t="s">
        <v>13</v>
      </c>
      <c r="B75" s="518">
        <v>17</v>
      </c>
      <c r="C75" s="583"/>
      <c r="D75" s="518">
        <v>16</v>
      </c>
      <c r="E75" s="520"/>
    </row>
    <row r="76" spans="1:5" s="20" customFormat="1" ht="25" customHeight="1" thickBot="1" x14ac:dyDescent="0.25">
      <c r="A76" s="151"/>
      <c r="B76" s="152"/>
      <c r="C76" s="153"/>
      <c r="D76" s="153"/>
      <c r="E76" s="153"/>
    </row>
    <row r="77" spans="1:5" s="20" customFormat="1" ht="40.5" customHeight="1" thickBot="1" x14ac:dyDescent="0.25">
      <c r="A77" s="267" t="s">
        <v>3</v>
      </c>
      <c r="B77" s="268" t="s">
        <v>2</v>
      </c>
      <c r="C77" s="39" t="s">
        <v>36</v>
      </c>
      <c r="D77" s="39" t="s">
        <v>37</v>
      </c>
      <c r="E77" s="40" t="s">
        <v>38</v>
      </c>
    </row>
    <row r="78" spans="1:5" ht="30" customHeight="1" thickBot="1" x14ac:dyDescent="0.25">
      <c r="A78" s="125" t="s">
        <v>315</v>
      </c>
      <c r="B78" s="127" t="s">
        <v>316</v>
      </c>
      <c r="C78" s="306">
        <v>1589500</v>
      </c>
      <c r="D78" s="306">
        <v>1690163</v>
      </c>
      <c r="E78" s="307">
        <v>1792768</v>
      </c>
    </row>
    <row r="79" spans="1:5" s="20" customFormat="1" ht="16" x14ac:dyDescent="0.2">
      <c r="A79" s="463" t="s">
        <v>4</v>
      </c>
      <c r="B79" s="464"/>
      <c r="C79" s="464"/>
      <c r="D79" s="464"/>
      <c r="E79" s="465"/>
    </row>
    <row r="80" spans="1:5" s="20" customFormat="1" ht="30" customHeight="1" x14ac:dyDescent="0.2">
      <c r="A80" s="264" t="s">
        <v>8</v>
      </c>
      <c r="B80" s="467"/>
      <c r="C80" s="467"/>
      <c r="D80" s="467"/>
      <c r="E80" s="468"/>
    </row>
    <row r="81" spans="1:5" s="20" customFormat="1" ht="99.75" customHeight="1" x14ac:dyDescent="0.2">
      <c r="A81" s="264" t="s">
        <v>10</v>
      </c>
      <c r="B81" s="599" t="s">
        <v>951</v>
      </c>
      <c r="C81" s="600"/>
      <c r="D81" s="600"/>
      <c r="E81" s="601"/>
    </row>
    <row r="82" spans="1:5" s="20" customFormat="1" ht="30" customHeight="1" x14ac:dyDescent="0.2">
      <c r="A82" s="98" t="s">
        <v>9</v>
      </c>
      <c r="B82" s="390" t="s">
        <v>530</v>
      </c>
      <c r="C82" s="390" t="s">
        <v>531</v>
      </c>
      <c r="D82" s="390" t="s">
        <v>534</v>
      </c>
      <c r="E82" s="397" t="s">
        <v>536</v>
      </c>
    </row>
    <row r="83" spans="1:5" s="20" customFormat="1" ht="30" customHeight="1" x14ac:dyDescent="0.2">
      <c r="A83" s="99" t="s">
        <v>5</v>
      </c>
      <c r="B83" s="106" t="s">
        <v>532</v>
      </c>
      <c r="C83" s="106" t="s">
        <v>533</v>
      </c>
      <c r="D83" s="106" t="s">
        <v>535</v>
      </c>
      <c r="E83" s="137" t="s">
        <v>537</v>
      </c>
    </row>
    <row r="84" spans="1:5" s="20" customFormat="1" ht="25" customHeight="1" x14ac:dyDescent="0.2">
      <c r="A84" s="265" t="s">
        <v>6</v>
      </c>
      <c r="B84" s="390">
        <v>13</v>
      </c>
      <c r="C84" s="399">
        <v>19</v>
      </c>
      <c r="D84" s="399">
        <v>22</v>
      </c>
      <c r="E84" s="154" t="s">
        <v>538</v>
      </c>
    </row>
    <row r="85" spans="1:5" s="20" customFormat="1" ht="25" customHeight="1" x14ac:dyDescent="0.2">
      <c r="A85" s="265" t="s">
        <v>14</v>
      </c>
      <c r="B85" s="390">
        <v>35</v>
      </c>
      <c r="C85" s="399">
        <v>0</v>
      </c>
      <c r="D85" s="399">
        <v>25</v>
      </c>
      <c r="E85" s="154" t="s">
        <v>539</v>
      </c>
    </row>
    <row r="86" spans="1:5" s="20" customFormat="1" ht="25" customHeight="1" x14ac:dyDescent="0.2">
      <c r="A86" s="265" t="s">
        <v>7</v>
      </c>
      <c r="B86" s="390">
        <v>45</v>
      </c>
      <c r="C86" s="399">
        <v>0</v>
      </c>
      <c r="D86" s="399">
        <v>25</v>
      </c>
      <c r="E86" s="154" t="s">
        <v>539</v>
      </c>
    </row>
    <row r="87" spans="1:5" s="20" customFormat="1" ht="25" customHeight="1" thickBot="1" x14ac:dyDescent="0.25">
      <c r="A87" s="266" t="s">
        <v>13</v>
      </c>
      <c r="B87" s="398">
        <v>55</v>
      </c>
      <c r="C87" s="401">
        <v>0</v>
      </c>
      <c r="D87" s="401">
        <v>25</v>
      </c>
      <c r="E87" s="155" t="s">
        <v>539</v>
      </c>
    </row>
    <row r="88" spans="1:5" s="20" customFormat="1" ht="25" customHeight="1" thickBot="1" x14ac:dyDescent="0.25">
      <c r="A88" s="132"/>
      <c r="B88" s="148"/>
      <c r="C88" s="149"/>
      <c r="D88" s="149"/>
      <c r="E88" s="149"/>
    </row>
    <row r="89" spans="1:5" s="20" customFormat="1" ht="40.5" customHeight="1" thickBot="1" x14ac:dyDescent="0.25">
      <c r="A89" s="267" t="s">
        <v>3</v>
      </c>
      <c r="B89" s="268" t="s">
        <v>2</v>
      </c>
      <c r="C89" s="39" t="s">
        <v>36</v>
      </c>
      <c r="D89" s="39" t="s">
        <v>37</v>
      </c>
      <c r="E89" s="40" t="s">
        <v>38</v>
      </c>
    </row>
    <row r="90" spans="1:5" s="20" customFormat="1" ht="17" thickBot="1" x14ac:dyDescent="0.25">
      <c r="A90" s="463" t="s">
        <v>4</v>
      </c>
      <c r="B90" s="464"/>
      <c r="C90" s="464"/>
      <c r="D90" s="464"/>
      <c r="E90" s="465"/>
    </row>
    <row r="91" spans="1:5" ht="30" customHeight="1" x14ac:dyDescent="0.2">
      <c r="A91" s="136" t="s">
        <v>317</v>
      </c>
      <c r="B91" s="127" t="s">
        <v>318</v>
      </c>
      <c r="C91" s="306">
        <v>18167284</v>
      </c>
      <c r="D91" s="306">
        <v>18710589</v>
      </c>
      <c r="E91" s="307">
        <v>19255415</v>
      </c>
    </row>
    <row r="92" spans="1:5" s="20" customFormat="1" ht="30" customHeight="1" x14ac:dyDescent="0.2">
      <c r="A92" s="264" t="s">
        <v>8</v>
      </c>
      <c r="B92" s="467"/>
      <c r="C92" s="467"/>
      <c r="D92" s="467"/>
      <c r="E92" s="468"/>
    </row>
    <row r="93" spans="1:5" s="20" customFormat="1" ht="68.25" customHeight="1" x14ac:dyDescent="0.2">
      <c r="A93" s="264" t="s">
        <v>10</v>
      </c>
      <c r="B93" s="599" t="s">
        <v>1134</v>
      </c>
      <c r="C93" s="600"/>
      <c r="D93" s="600"/>
      <c r="E93" s="601"/>
    </row>
    <row r="94" spans="1:5" s="20" customFormat="1" ht="30" customHeight="1" x14ac:dyDescent="0.2">
      <c r="A94" s="98" t="s">
        <v>9</v>
      </c>
      <c r="B94" s="454" t="s">
        <v>952</v>
      </c>
      <c r="C94" s="472"/>
      <c r="D94" s="472"/>
      <c r="E94" s="455"/>
    </row>
    <row r="95" spans="1:5" s="20" customFormat="1" ht="25" customHeight="1" x14ac:dyDescent="0.2">
      <c r="A95" s="99" t="s">
        <v>5</v>
      </c>
      <c r="B95" s="454" t="s">
        <v>540</v>
      </c>
      <c r="C95" s="472"/>
      <c r="D95" s="472"/>
      <c r="E95" s="455"/>
    </row>
    <row r="96" spans="1:5" s="20" customFormat="1" ht="25" customHeight="1" x14ac:dyDescent="0.2">
      <c r="A96" s="265" t="s">
        <v>6</v>
      </c>
      <c r="B96" s="454">
        <v>16</v>
      </c>
      <c r="C96" s="472"/>
      <c r="D96" s="472"/>
      <c r="E96" s="455"/>
    </row>
    <row r="97" spans="1:5" s="20" customFormat="1" ht="25" customHeight="1" x14ac:dyDescent="0.2">
      <c r="A97" s="265" t="s">
        <v>14</v>
      </c>
      <c r="B97" s="454">
        <v>16</v>
      </c>
      <c r="C97" s="472"/>
      <c r="D97" s="472"/>
      <c r="E97" s="455"/>
    </row>
    <row r="98" spans="1:5" s="20" customFormat="1" ht="25" customHeight="1" x14ac:dyDescent="0.2">
      <c r="A98" s="265" t="s">
        <v>7</v>
      </c>
      <c r="B98" s="454">
        <v>16</v>
      </c>
      <c r="C98" s="472"/>
      <c r="D98" s="472"/>
      <c r="E98" s="455"/>
    </row>
    <row r="99" spans="1:5" s="20" customFormat="1" ht="25" customHeight="1" thickBot="1" x14ac:dyDescent="0.25">
      <c r="A99" s="266" t="s">
        <v>13</v>
      </c>
      <c r="B99" s="518">
        <v>16</v>
      </c>
      <c r="C99" s="519"/>
      <c r="D99" s="519"/>
      <c r="E99" s="520"/>
    </row>
    <row r="100" spans="1:5" s="20" customFormat="1" ht="25" customHeight="1" thickBot="1" x14ac:dyDescent="0.25">
      <c r="A100" s="132"/>
      <c r="B100" s="148"/>
      <c r="C100" s="149"/>
      <c r="D100" s="149"/>
      <c r="E100" s="149"/>
    </row>
    <row r="101" spans="1:5" s="20" customFormat="1" ht="40.5" customHeight="1" thickBot="1" x14ac:dyDescent="0.25">
      <c r="A101" s="267" t="s">
        <v>3</v>
      </c>
      <c r="B101" s="268" t="s">
        <v>2</v>
      </c>
      <c r="C101" s="39" t="s">
        <v>36</v>
      </c>
      <c r="D101" s="39" t="s">
        <v>37</v>
      </c>
      <c r="E101" s="40" t="s">
        <v>38</v>
      </c>
    </row>
    <row r="102" spans="1:5" ht="16" thickBot="1" x14ac:dyDescent="0.25">
      <c r="A102" s="136" t="s">
        <v>319</v>
      </c>
      <c r="B102" s="312" t="s">
        <v>320</v>
      </c>
      <c r="C102" s="306">
        <v>340400</v>
      </c>
      <c r="D102" s="306">
        <v>341593</v>
      </c>
      <c r="E102" s="307">
        <v>346271</v>
      </c>
    </row>
    <row r="103" spans="1:5" s="20" customFormat="1" ht="16" x14ac:dyDescent="0.2">
      <c r="A103" s="463" t="s">
        <v>4</v>
      </c>
      <c r="B103" s="464"/>
      <c r="C103" s="464"/>
      <c r="D103" s="464"/>
      <c r="E103" s="465"/>
    </row>
    <row r="104" spans="1:5" s="20" customFormat="1" ht="39" customHeight="1" x14ac:dyDescent="0.2">
      <c r="A104" s="264" t="s">
        <v>8</v>
      </c>
      <c r="B104" s="467"/>
      <c r="C104" s="467"/>
      <c r="D104" s="467"/>
      <c r="E104" s="468"/>
    </row>
    <row r="105" spans="1:5" s="20" customFormat="1" ht="106.5" customHeight="1" x14ac:dyDescent="0.2">
      <c r="A105" s="264" t="s">
        <v>10</v>
      </c>
      <c r="B105" s="599" t="s">
        <v>953</v>
      </c>
      <c r="C105" s="600"/>
      <c r="D105" s="600"/>
      <c r="E105" s="601"/>
    </row>
    <row r="106" spans="1:5" s="20" customFormat="1" ht="37.5" customHeight="1" x14ac:dyDescent="0.2">
      <c r="A106" s="98" t="s">
        <v>9</v>
      </c>
      <c r="B106" s="454" t="s">
        <v>541</v>
      </c>
      <c r="C106" s="472"/>
      <c r="D106" s="472"/>
      <c r="E106" s="455"/>
    </row>
    <row r="107" spans="1:5" s="20" customFormat="1" ht="25" customHeight="1" x14ac:dyDescent="0.2">
      <c r="A107" s="99" t="s">
        <v>5</v>
      </c>
      <c r="B107" s="454" t="s">
        <v>26</v>
      </c>
      <c r="C107" s="472"/>
      <c r="D107" s="472"/>
      <c r="E107" s="455"/>
    </row>
    <row r="108" spans="1:5" s="20" customFormat="1" ht="25" customHeight="1" x14ac:dyDescent="0.2">
      <c r="A108" s="265" t="s">
        <v>6</v>
      </c>
      <c r="B108" s="612" t="s">
        <v>954</v>
      </c>
      <c r="C108" s="613"/>
      <c r="D108" s="613"/>
      <c r="E108" s="614"/>
    </row>
    <row r="109" spans="1:5" s="20" customFormat="1" ht="25" customHeight="1" x14ac:dyDescent="0.2">
      <c r="A109" s="265" t="s">
        <v>14</v>
      </c>
      <c r="B109" s="612" t="s">
        <v>955</v>
      </c>
      <c r="C109" s="613"/>
      <c r="D109" s="613"/>
      <c r="E109" s="614"/>
    </row>
    <row r="110" spans="1:5" s="20" customFormat="1" ht="25" customHeight="1" x14ac:dyDescent="0.2">
      <c r="A110" s="265" t="s">
        <v>7</v>
      </c>
      <c r="B110" s="612" t="s">
        <v>955</v>
      </c>
      <c r="C110" s="613"/>
      <c r="D110" s="613"/>
      <c r="E110" s="614"/>
    </row>
    <row r="111" spans="1:5" s="20" customFormat="1" ht="25" customHeight="1" thickBot="1" x14ac:dyDescent="0.25">
      <c r="A111" s="266" t="s">
        <v>13</v>
      </c>
      <c r="B111" s="609" t="s">
        <v>955</v>
      </c>
      <c r="C111" s="610"/>
      <c r="D111" s="610"/>
      <c r="E111" s="611"/>
    </row>
    <row r="112" spans="1:5" s="20" customFormat="1" ht="25" customHeight="1" thickBot="1" x14ac:dyDescent="0.25">
      <c r="A112" s="151"/>
      <c r="B112" s="152"/>
      <c r="C112" s="153"/>
      <c r="D112" s="153"/>
      <c r="E112" s="153"/>
    </row>
    <row r="113" spans="1:5" s="20" customFormat="1" ht="40.5" customHeight="1" thickBot="1" x14ac:dyDescent="0.25">
      <c r="A113" s="267" t="s">
        <v>3</v>
      </c>
      <c r="B113" s="268" t="s">
        <v>2</v>
      </c>
      <c r="C113" s="39" t="s">
        <v>36</v>
      </c>
      <c r="D113" s="39" t="s">
        <v>37</v>
      </c>
      <c r="E113" s="40" t="s">
        <v>38</v>
      </c>
    </row>
    <row r="114" spans="1:5" ht="46" thickBot="1" x14ac:dyDescent="0.25">
      <c r="A114" s="136" t="s">
        <v>321</v>
      </c>
      <c r="B114" s="313" t="s">
        <v>322</v>
      </c>
      <c r="C114" s="314">
        <v>9423429</v>
      </c>
      <c r="D114" s="314">
        <v>9705243</v>
      </c>
      <c r="E114" s="315">
        <v>9987846</v>
      </c>
    </row>
    <row r="115" spans="1:5" s="20" customFormat="1" ht="16" x14ac:dyDescent="0.2">
      <c r="A115" s="463" t="s">
        <v>4</v>
      </c>
      <c r="B115" s="464"/>
      <c r="C115" s="464"/>
      <c r="D115" s="464"/>
      <c r="E115" s="465"/>
    </row>
    <row r="116" spans="1:5" s="20" customFormat="1" ht="29" x14ac:dyDescent="0.2">
      <c r="A116" s="264" t="s">
        <v>8</v>
      </c>
      <c r="B116" s="467"/>
      <c r="C116" s="467"/>
      <c r="D116" s="467"/>
      <c r="E116" s="468"/>
    </row>
    <row r="117" spans="1:5" s="20" customFormat="1" ht="78" customHeight="1" x14ac:dyDescent="0.2">
      <c r="A117" s="264" t="s">
        <v>10</v>
      </c>
      <c r="B117" s="599" t="s">
        <v>956</v>
      </c>
      <c r="C117" s="600"/>
      <c r="D117" s="600"/>
      <c r="E117" s="601"/>
    </row>
    <row r="118" spans="1:5" s="20" customFormat="1" ht="29.25" customHeight="1" x14ac:dyDescent="0.2">
      <c r="A118" s="98" t="s">
        <v>9</v>
      </c>
      <c r="B118" s="454" t="s">
        <v>542</v>
      </c>
      <c r="C118" s="472"/>
      <c r="D118" s="472"/>
      <c r="E118" s="455"/>
    </row>
    <row r="119" spans="1:5" s="20" customFormat="1" ht="25" customHeight="1" x14ac:dyDescent="0.2">
      <c r="A119" s="99" t="s">
        <v>5</v>
      </c>
      <c r="B119" s="454" t="s">
        <v>26</v>
      </c>
      <c r="C119" s="472"/>
      <c r="D119" s="472"/>
      <c r="E119" s="455"/>
    </row>
    <row r="120" spans="1:5" s="20" customFormat="1" ht="25" customHeight="1" x14ac:dyDescent="0.2">
      <c r="A120" s="265" t="s">
        <v>6</v>
      </c>
      <c r="B120" s="456">
        <v>122</v>
      </c>
      <c r="C120" s="472"/>
      <c r="D120" s="472"/>
      <c r="E120" s="455"/>
    </row>
    <row r="121" spans="1:5" s="20" customFormat="1" ht="25" customHeight="1" x14ac:dyDescent="0.2">
      <c r="A121" s="265" t="s">
        <v>14</v>
      </c>
      <c r="B121" s="456">
        <v>130</v>
      </c>
      <c r="C121" s="597"/>
      <c r="D121" s="597"/>
      <c r="E121" s="590"/>
    </row>
    <row r="122" spans="1:5" s="20" customFormat="1" ht="25" customHeight="1" x14ac:dyDescent="0.2">
      <c r="A122" s="265" t="s">
        <v>7</v>
      </c>
      <c r="B122" s="456">
        <v>135</v>
      </c>
      <c r="C122" s="597"/>
      <c r="D122" s="597"/>
      <c r="E122" s="590"/>
    </row>
    <row r="123" spans="1:5" s="20" customFormat="1" ht="25" customHeight="1" thickBot="1" x14ac:dyDescent="0.25">
      <c r="A123" s="266" t="s">
        <v>13</v>
      </c>
      <c r="B123" s="579">
        <v>142</v>
      </c>
      <c r="C123" s="598"/>
      <c r="D123" s="598"/>
      <c r="E123" s="591"/>
    </row>
    <row r="124" spans="1:5" s="20" customFormat="1" ht="25" customHeight="1" thickBot="1" x14ac:dyDescent="0.25">
      <c r="A124" s="180"/>
      <c r="B124" s="152"/>
      <c r="C124" s="153"/>
      <c r="D124" s="153"/>
      <c r="E124" s="153"/>
    </row>
    <row r="125" spans="1:5" s="20" customFormat="1" ht="40.5" customHeight="1" thickBot="1" x14ac:dyDescent="0.25">
      <c r="A125" s="267" t="s">
        <v>3</v>
      </c>
      <c r="B125" s="268" t="s">
        <v>2</v>
      </c>
      <c r="C125" s="39" t="s">
        <v>36</v>
      </c>
      <c r="D125" s="39" t="s">
        <v>37</v>
      </c>
      <c r="E125" s="40" t="s">
        <v>38</v>
      </c>
    </row>
    <row r="126" spans="1:5" ht="31" thickBot="1" x14ac:dyDescent="0.25">
      <c r="A126" s="136" t="s">
        <v>323</v>
      </c>
      <c r="B126" s="313" t="s">
        <v>324</v>
      </c>
      <c r="C126" s="314">
        <v>2400000</v>
      </c>
      <c r="D126" s="314">
        <v>2408400</v>
      </c>
      <c r="E126" s="315">
        <v>2441395</v>
      </c>
    </row>
    <row r="127" spans="1:5" s="20" customFormat="1" ht="16" x14ac:dyDescent="0.2">
      <c r="A127" s="463" t="s">
        <v>4</v>
      </c>
      <c r="B127" s="464"/>
      <c r="C127" s="464"/>
      <c r="D127" s="464"/>
      <c r="E127" s="465"/>
    </row>
    <row r="128" spans="1:5" s="20" customFormat="1" ht="29" x14ac:dyDescent="0.2">
      <c r="A128" s="264" t="s">
        <v>8</v>
      </c>
      <c r="B128" s="467"/>
      <c r="C128" s="467"/>
      <c r="D128" s="467"/>
      <c r="E128" s="468"/>
    </row>
    <row r="129" spans="1:7" s="20" customFormat="1" ht="75.75" customHeight="1" x14ac:dyDescent="0.2">
      <c r="A129" s="264" t="s">
        <v>10</v>
      </c>
      <c r="B129" s="599" t="s">
        <v>957</v>
      </c>
      <c r="C129" s="600"/>
      <c r="D129" s="600"/>
      <c r="E129" s="601"/>
    </row>
    <row r="130" spans="1:7" s="20" customFormat="1" ht="38.25" customHeight="1" x14ac:dyDescent="0.2">
      <c r="A130" s="98" t="s">
        <v>9</v>
      </c>
      <c r="B130" s="492" t="s">
        <v>543</v>
      </c>
      <c r="C130" s="608"/>
      <c r="D130" s="454" t="s">
        <v>544</v>
      </c>
      <c r="E130" s="455"/>
    </row>
    <row r="131" spans="1:7" s="20" customFormat="1" ht="30" customHeight="1" x14ac:dyDescent="0.2">
      <c r="A131" s="99" t="s">
        <v>5</v>
      </c>
      <c r="B131" s="466" t="s">
        <v>26</v>
      </c>
      <c r="C131" s="466"/>
      <c r="D131" s="472" t="s">
        <v>26</v>
      </c>
      <c r="E131" s="455"/>
    </row>
    <row r="132" spans="1:7" s="20" customFormat="1" ht="30" customHeight="1" x14ac:dyDescent="0.2">
      <c r="A132" s="265" t="s">
        <v>6</v>
      </c>
      <c r="B132" s="496">
        <v>9</v>
      </c>
      <c r="C132" s="602"/>
      <c r="D132" s="606" t="s">
        <v>1137</v>
      </c>
      <c r="E132" s="607"/>
    </row>
    <row r="133" spans="1:7" s="20" customFormat="1" ht="30" customHeight="1" x14ac:dyDescent="0.2">
      <c r="A133" s="265" t="s">
        <v>14</v>
      </c>
      <c r="B133" s="454">
        <v>15</v>
      </c>
      <c r="C133" s="534"/>
      <c r="D133" s="606" t="s">
        <v>1138</v>
      </c>
      <c r="E133" s="607"/>
    </row>
    <row r="134" spans="1:7" s="20" customFormat="1" ht="30" customHeight="1" x14ac:dyDescent="0.2">
      <c r="A134" s="265" t="s">
        <v>7</v>
      </c>
      <c r="B134" s="454">
        <v>18</v>
      </c>
      <c r="C134" s="534"/>
      <c r="D134" s="606" t="s">
        <v>1102</v>
      </c>
      <c r="E134" s="607"/>
    </row>
    <row r="135" spans="1:7" s="20" customFormat="1" ht="30" customHeight="1" thickBot="1" x14ac:dyDescent="0.25">
      <c r="A135" s="266" t="s">
        <v>13</v>
      </c>
      <c r="B135" s="518">
        <v>20</v>
      </c>
      <c r="C135" s="583"/>
      <c r="D135" s="615" t="s">
        <v>1139</v>
      </c>
      <c r="E135" s="616"/>
    </row>
    <row r="136" spans="1:7" s="20" customFormat="1" ht="24" customHeight="1" thickBot="1" x14ac:dyDescent="0.25">
      <c r="A136" s="143"/>
      <c r="B136" s="118"/>
      <c r="C136" s="119"/>
      <c r="D136" s="119"/>
      <c r="E136" s="119"/>
    </row>
    <row r="137" spans="1:7" s="20" customFormat="1" ht="40.5" customHeight="1" x14ac:dyDescent="0.2">
      <c r="A137" s="267" t="s">
        <v>3</v>
      </c>
      <c r="B137" s="268" t="s">
        <v>2</v>
      </c>
      <c r="C137" s="39" t="s">
        <v>36</v>
      </c>
      <c r="D137" s="39" t="s">
        <v>37</v>
      </c>
      <c r="E137" s="40" t="s">
        <v>38</v>
      </c>
    </row>
    <row r="138" spans="1:7" ht="31" thickBot="1" x14ac:dyDescent="0.25">
      <c r="A138" s="146" t="s">
        <v>325</v>
      </c>
      <c r="B138" s="160" t="s">
        <v>326</v>
      </c>
      <c r="C138" s="316">
        <v>1495000</v>
      </c>
      <c r="D138" s="316">
        <v>1500234</v>
      </c>
      <c r="E138" s="316">
        <v>1520785</v>
      </c>
    </row>
    <row r="139" spans="1:7" s="20" customFormat="1" ht="16" x14ac:dyDescent="0.2">
      <c r="A139" s="463" t="s">
        <v>4</v>
      </c>
      <c r="B139" s="464"/>
      <c r="C139" s="464"/>
      <c r="D139" s="464"/>
      <c r="E139" s="465"/>
    </row>
    <row r="140" spans="1:7" s="20" customFormat="1" ht="29" x14ac:dyDescent="0.2">
      <c r="A140" s="264" t="s">
        <v>8</v>
      </c>
      <c r="B140" s="144"/>
      <c r="C140" s="145"/>
      <c r="D140" s="145"/>
      <c r="E140" s="145"/>
    </row>
    <row r="141" spans="1:7" s="20" customFormat="1" ht="141" customHeight="1" thickBot="1" x14ac:dyDescent="0.25">
      <c r="A141" s="264" t="s">
        <v>10</v>
      </c>
      <c r="B141" s="603" t="s">
        <v>1133</v>
      </c>
      <c r="C141" s="604"/>
      <c r="D141" s="604"/>
      <c r="E141" s="605"/>
    </row>
    <row r="142" spans="1:7" s="20" customFormat="1" ht="61" thickTop="1" x14ac:dyDescent="0.2">
      <c r="A142" s="98" t="s">
        <v>9</v>
      </c>
      <c r="B142" s="390" t="s">
        <v>545</v>
      </c>
      <c r="C142" s="390" t="s">
        <v>546</v>
      </c>
      <c r="D142" s="390" t="s">
        <v>547</v>
      </c>
      <c r="E142" s="388" t="s">
        <v>548</v>
      </c>
      <c r="F142" s="139" t="s">
        <v>545</v>
      </c>
    </row>
    <row r="143" spans="1:7" s="20" customFormat="1" ht="25" customHeight="1" x14ac:dyDescent="0.2">
      <c r="A143" s="99" t="s">
        <v>5</v>
      </c>
      <c r="B143" s="106" t="s">
        <v>26</v>
      </c>
      <c r="C143" s="106" t="s">
        <v>26</v>
      </c>
      <c r="D143" s="106" t="s">
        <v>26</v>
      </c>
      <c r="E143" s="106" t="s">
        <v>26</v>
      </c>
      <c r="F143" s="106" t="s">
        <v>26</v>
      </c>
      <c r="G143" s="142"/>
    </row>
    <row r="144" spans="1:7" s="20" customFormat="1" ht="25" customHeight="1" x14ac:dyDescent="0.2">
      <c r="A144" s="265" t="s">
        <v>6</v>
      </c>
      <c r="B144" s="390">
        <v>27</v>
      </c>
      <c r="C144" s="399">
        <v>19</v>
      </c>
      <c r="D144" s="399">
        <v>15</v>
      </c>
      <c r="E144" s="389">
        <v>25</v>
      </c>
      <c r="F144" s="140">
        <v>27</v>
      </c>
    </row>
    <row r="145" spans="1:6" s="20" customFormat="1" ht="25" customHeight="1" x14ac:dyDescent="0.2">
      <c r="A145" s="265" t="s">
        <v>14</v>
      </c>
      <c r="B145" s="390">
        <v>30</v>
      </c>
      <c r="C145" s="399">
        <v>20</v>
      </c>
      <c r="D145" s="399">
        <v>20</v>
      </c>
      <c r="E145" s="389">
        <v>25</v>
      </c>
      <c r="F145" s="140">
        <v>24</v>
      </c>
    </row>
    <row r="146" spans="1:6" s="20" customFormat="1" ht="25" customHeight="1" x14ac:dyDescent="0.2">
      <c r="A146" s="265" t="s">
        <v>7</v>
      </c>
      <c r="B146" s="390">
        <v>30</v>
      </c>
      <c r="C146" s="399">
        <v>20</v>
      </c>
      <c r="D146" s="399">
        <v>20</v>
      </c>
      <c r="E146" s="389">
        <v>25</v>
      </c>
      <c r="F146" s="140">
        <v>30</v>
      </c>
    </row>
    <row r="147" spans="1:6" s="20" customFormat="1" ht="25" customHeight="1" thickBot="1" x14ac:dyDescent="0.25">
      <c r="A147" s="266" t="s">
        <v>13</v>
      </c>
      <c r="B147" s="398">
        <v>30</v>
      </c>
      <c r="C147" s="401">
        <v>20</v>
      </c>
      <c r="D147" s="401">
        <v>20</v>
      </c>
      <c r="E147" s="406">
        <v>25</v>
      </c>
      <c r="F147" s="141">
        <v>32</v>
      </c>
    </row>
    <row r="148" spans="1:6" s="20" customFormat="1" ht="27" customHeight="1" thickBot="1" x14ac:dyDescent="0.25">
      <c r="A148" s="180"/>
      <c r="B148" s="152"/>
      <c r="C148" s="153"/>
      <c r="D148" s="153"/>
      <c r="E148" s="153"/>
    </row>
    <row r="149" spans="1:6" s="20" customFormat="1" ht="40.5" customHeight="1" thickBot="1" x14ac:dyDescent="0.25">
      <c r="A149" s="267" t="s">
        <v>3</v>
      </c>
      <c r="B149" s="268" t="s">
        <v>2</v>
      </c>
      <c r="C149" s="39" t="s">
        <v>36</v>
      </c>
      <c r="D149" s="39" t="s">
        <v>37</v>
      </c>
      <c r="E149" s="40" t="s">
        <v>38</v>
      </c>
    </row>
    <row r="150" spans="1:6" ht="46" thickBot="1" x14ac:dyDescent="0.25">
      <c r="A150" s="125" t="s">
        <v>327</v>
      </c>
      <c r="B150" s="127" t="s">
        <v>328</v>
      </c>
      <c r="C150" s="306">
        <v>2400000</v>
      </c>
      <c r="D150" s="306">
        <v>2600000</v>
      </c>
      <c r="E150" s="307">
        <v>2800000</v>
      </c>
    </row>
    <row r="151" spans="1:6" s="20" customFormat="1" ht="16" x14ac:dyDescent="0.2">
      <c r="A151" s="463" t="s">
        <v>4</v>
      </c>
      <c r="B151" s="464"/>
      <c r="C151" s="464"/>
      <c r="D151" s="464"/>
      <c r="E151" s="465"/>
    </row>
    <row r="152" spans="1:6" s="20" customFormat="1" ht="29" x14ac:dyDescent="0.2">
      <c r="A152" s="264" t="s">
        <v>8</v>
      </c>
      <c r="B152" s="467"/>
      <c r="C152" s="467"/>
      <c r="D152" s="467"/>
      <c r="E152" s="468"/>
    </row>
    <row r="153" spans="1:6" s="20" customFormat="1" ht="133.5" customHeight="1" x14ac:dyDescent="0.2">
      <c r="A153" s="264" t="s">
        <v>10</v>
      </c>
      <c r="B153" s="599" t="s">
        <v>1128</v>
      </c>
      <c r="C153" s="600"/>
      <c r="D153" s="600"/>
      <c r="E153" s="601"/>
    </row>
    <row r="154" spans="1:6" s="20" customFormat="1" ht="29.25" customHeight="1" x14ac:dyDescent="0.2">
      <c r="A154" s="98" t="s">
        <v>9</v>
      </c>
      <c r="B154" s="492" t="s">
        <v>549</v>
      </c>
      <c r="C154" s="608"/>
      <c r="D154" s="454" t="s">
        <v>550</v>
      </c>
      <c r="E154" s="455"/>
    </row>
    <row r="155" spans="1:6" s="20" customFormat="1" ht="25" customHeight="1" x14ac:dyDescent="0.2">
      <c r="A155" s="99" t="s">
        <v>5</v>
      </c>
      <c r="B155" s="466" t="s">
        <v>26</v>
      </c>
      <c r="C155" s="466"/>
      <c r="D155" s="472" t="s">
        <v>26</v>
      </c>
      <c r="E155" s="455"/>
    </row>
    <row r="156" spans="1:6" s="20" customFormat="1" ht="25" customHeight="1" x14ac:dyDescent="0.2">
      <c r="A156" s="265" t="s">
        <v>6</v>
      </c>
      <c r="B156" s="496">
        <v>25</v>
      </c>
      <c r="C156" s="602"/>
      <c r="D156" s="606" t="s">
        <v>1129</v>
      </c>
      <c r="E156" s="607"/>
    </row>
    <row r="157" spans="1:6" s="20" customFormat="1" ht="25" customHeight="1" x14ac:dyDescent="0.2">
      <c r="A157" s="265" t="s">
        <v>14</v>
      </c>
      <c r="B157" s="454">
        <v>35</v>
      </c>
      <c r="C157" s="534"/>
      <c r="D157" s="606" t="s">
        <v>1130</v>
      </c>
      <c r="E157" s="607"/>
    </row>
    <row r="158" spans="1:6" s="20" customFormat="1" ht="25" customHeight="1" x14ac:dyDescent="0.2">
      <c r="A158" s="265" t="s">
        <v>7</v>
      </c>
      <c r="B158" s="454">
        <v>40</v>
      </c>
      <c r="C158" s="534"/>
      <c r="D158" s="606" t="s">
        <v>1131</v>
      </c>
      <c r="E158" s="607"/>
    </row>
    <row r="159" spans="1:6" s="20" customFormat="1" ht="25" customHeight="1" thickBot="1" x14ac:dyDescent="0.25">
      <c r="A159" s="266" t="s">
        <v>13</v>
      </c>
      <c r="B159" s="518">
        <v>45</v>
      </c>
      <c r="C159" s="583"/>
      <c r="D159" s="615" t="s">
        <v>1132</v>
      </c>
      <c r="E159" s="616"/>
    </row>
    <row r="160" spans="1:6" s="20" customFormat="1" ht="26.25" customHeight="1" thickBot="1" x14ac:dyDescent="0.25">
      <c r="A160" s="151"/>
      <c r="B160" s="152"/>
      <c r="C160" s="153"/>
      <c r="D160" s="153"/>
      <c r="E160" s="153"/>
    </row>
    <row r="161" spans="1:5" s="20" customFormat="1" ht="40.5" customHeight="1" thickBot="1" x14ac:dyDescent="0.25">
      <c r="A161" s="267" t="s">
        <v>3</v>
      </c>
      <c r="B161" s="268" t="s">
        <v>2</v>
      </c>
      <c r="C161" s="39" t="s">
        <v>36</v>
      </c>
      <c r="D161" s="39" t="s">
        <v>37</v>
      </c>
      <c r="E161" s="40" t="s">
        <v>38</v>
      </c>
    </row>
    <row r="162" spans="1:5" ht="46" thickBot="1" x14ac:dyDescent="0.25">
      <c r="A162" s="136" t="s">
        <v>329</v>
      </c>
      <c r="B162" s="313" t="s">
        <v>330</v>
      </c>
      <c r="C162" s="314">
        <v>1320000</v>
      </c>
      <c r="D162" s="314">
        <v>1324620</v>
      </c>
      <c r="E162" s="315">
        <v>1342768</v>
      </c>
    </row>
    <row r="163" spans="1:5" s="20" customFormat="1" ht="16" x14ac:dyDescent="0.2">
      <c r="A163" s="463" t="s">
        <v>4</v>
      </c>
      <c r="B163" s="464"/>
      <c r="C163" s="464"/>
      <c r="D163" s="464"/>
      <c r="E163" s="465"/>
    </row>
    <row r="164" spans="1:5" s="20" customFormat="1" ht="29" x14ac:dyDescent="0.2">
      <c r="A164" s="264" t="s">
        <v>8</v>
      </c>
      <c r="B164" s="467"/>
      <c r="C164" s="467"/>
      <c r="D164" s="467"/>
      <c r="E164" s="468"/>
    </row>
    <row r="165" spans="1:5" s="20" customFormat="1" ht="160.5" customHeight="1" x14ac:dyDescent="0.2">
      <c r="A165" s="264" t="s">
        <v>10</v>
      </c>
      <c r="B165" s="599" t="s">
        <v>1127</v>
      </c>
      <c r="C165" s="600"/>
      <c r="D165" s="600"/>
      <c r="E165" s="601"/>
    </row>
    <row r="166" spans="1:5" s="20" customFormat="1" ht="29.25" customHeight="1" x14ac:dyDescent="0.2">
      <c r="A166" s="98" t="s">
        <v>9</v>
      </c>
      <c r="B166" s="454" t="s">
        <v>551</v>
      </c>
      <c r="C166" s="472"/>
      <c r="D166" s="472"/>
      <c r="E166" s="455"/>
    </row>
    <row r="167" spans="1:5" s="20" customFormat="1" ht="25" customHeight="1" x14ac:dyDescent="0.2">
      <c r="A167" s="99" t="s">
        <v>5</v>
      </c>
      <c r="B167" s="454" t="s">
        <v>26</v>
      </c>
      <c r="C167" s="472"/>
      <c r="D167" s="472"/>
      <c r="E167" s="455"/>
    </row>
    <row r="168" spans="1:5" s="20" customFormat="1" ht="25" customHeight="1" x14ac:dyDescent="0.2">
      <c r="A168" s="265" t="s">
        <v>6</v>
      </c>
      <c r="B168" s="454">
        <v>8</v>
      </c>
      <c r="C168" s="472"/>
      <c r="D168" s="472"/>
      <c r="E168" s="455"/>
    </row>
    <row r="169" spans="1:5" s="20" customFormat="1" ht="25" customHeight="1" x14ac:dyDescent="0.2">
      <c r="A169" s="265" t="s">
        <v>14</v>
      </c>
      <c r="B169" s="454">
        <v>10</v>
      </c>
      <c r="C169" s="472"/>
      <c r="D169" s="472"/>
      <c r="E169" s="455"/>
    </row>
    <row r="170" spans="1:5" s="20" customFormat="1" ht="25" customHeight="1" x14ac:dyDescent="0.2">
      <c r="A170" s="265" t="s">
        <v>7</v>
      </c>
      <c r="B170" s="454">
        <v>10</v>
      </c>
      <c r="C170" s="472"/>
      <c r="D170" s="472"/>
      <c r="E170" s="455"/>
    </row>
    <row r="171" spans="1:5" s="20" customFormat="1" ht="25" customHeight="1" thickBot="1" x14ac:dyDescent="0.25">
      <c r="A171" s="266" t="s">
        <v>13</v>
      </c>
      <c r="B171" s="518">
        <v>10</v>
      </c>
      <c r="C171" s="519"/>
      <c r="D171" s="519"/>
      <c r="E171" s="520"/>
    </row>
    <row r="172" spans="1:5" s="20" customFormat="1" ht="28.5" customHeight="1" thickBot="1" x14ac:dyDescent="0.25">
      <c r="A172" s="132"/>
      <c r="B172" s="148"/>
      <c r="C172" s="149"/>
      <c r="D172" s="149"/>
      <c r="E172" s="149"/>
    </row>
    <row r="173" spans="1:5" s="20" customFormat="1" ht="40.5" customHeight="1" thickBot="1" x14ac:dyDescent="0.25">
      <c r="A173" s="267" t="s">
        <v>3</v>
      </c>
      <c r="B173" s="268" t="s">
        <v>2</v>
      </c>
      <c r="C173" s="39" t="s">
        <v>36</v>
      </c>
      <c r="D173" s="39" t="s">
        <v>37</v>
      </c>
      <c r="E173" s="40" t="s">
        <v>38</v>
      </c>
    </row>
    <row r="174" spans="1:5" ht="31" thickBot="1" x14ac:dyDescent="0.25">
      <c r="A174" s="136" t="s">
        <v>331</v>
      </c>
      <c r="B174" s="313" t="s">
        <v>332</v>
      </c>
      <c r="C174" s="314">
        <v>10905254</v>
      </c>
      <c r="D174" s="314">
        <v>11231383</v>
      </c>
      <c r="E174" s="315">
        <v>11558425</v>
      </c>
    </row>
    <row r="175" spans="1:5" s="20" customFormat="1" ht="16" x14ac:dyDescent="0.2">
      <c r="A175" s="463" t="s">
        <v>4</v>
      </c>
      <c r="B175" s="464"/>
      <c r="C175" s="464"/>
      <c r="D175" s="464"/>
      <c r="E175" s="465"/>
    </row>
    <row r="176" spans="1:5" s="20" customFormat="1" ht="29" x14ac:dyDescent="0.2">
      <c r="A176" s="264" t="s">
        <v>8</v>
      </c>
      <c r="B176" s="467"/>
      <c r="C176" s="467"/>
      <c r="D176" s="467"/>
      <c r="E176" s="468"/>
    </row>
    <row r="177" spans="1:5" s="20" customFormat="1" ht="150.75" customHeight="1" x14ac:dyDescent="0.2">
      <c r="A177" s="264" t="s">
        <v>10</v>
      </c>
      <c r="B177" s="599" t="s">
        <v>1126</v>
      </c>
      <c r="C177" s="600"/>
      <c r="D177" s="600"/>
      <c r="E177" s="601"/>
    </row>
    <row r="178" spans="1:5" s="20" customFormat="1" ht="29.25" customHeight="1" x14ac:dyDescent="0.2">
      <c r="A178" s="98" t="s">
        <v>9</v>
      </c>
      <c r="B178" s="492" t="s">
        <v>552</v>
      </c>
      <c r="C178" s="533"/>
      <c r="D178" s="533"/>
      <c r="E178" s="493"/>
    </row>
    <row r="179" spans="1:5" s="163" customFormat="1" ht="25" customHeight="1" x14ac:dyDescent="0.2">
      <c r="A179" s="265" t="s">
        <v>5</v>
      </c>
      <c r="B179" s="466" t="s">
        <v>26</v>
      </c>
      <c r="C179" s="466"/>
      <c r="D179" s="466"/>
      <c r="E179" s="498"/>
    </row>
    <row r="180" spans="1:5" s="163" customFormat="1" ht="25" customHeight="1" x14ac:dyDescent="0.2">
      <c r="A180" s="265" t="s">
        <v>6</v>
      </c>
      <c r="B180" s="390">
        <v>52</v>
      </c>
      <c r="C180" s="390">
        <v>307</v>
      </c>
      <c r="D180" s="454">
        <v>321</v>
      </c>
      <c r="E180" s="455"/>
    </row>
    <row r="181" spans="1:5" s="163" customFormat="1" ht="25" customHeight="1" x14ac:dyDescent="0.2">
      <c r="A181" s="265" t="s">
        <v>14</v>
      </c>
      <c r="B181" s="390">
        <v>52</v>
      </c>
      <c r="C181" s="390">
        <v>416</v>
      </c>
      <c r="D181" s="454">
        <v>422</v>
      </c>
      <c r="E181" s="455"/>
    </row>
    <row r="182" spans="1:5" s="163" customFormat="1" ht="25" customHeight="1" x14ac:dyDescent="0.2">
      <c r="A182" s="265" t="s">
        <v>7</v>
      </c>
      <c r="B182" s="390">
        <v>60</v>
      </c>
      <c r="C182" s="390">
        <v>320</v>
      </c>
      <c r="D182" s="454">
        <v>345</v>
      </c>
      <c r="E182" s="455"/>
    </row>
    <row r="183" spans="1:5" s="163" customFormat="1" ht="25" customHeight="1" thickBot="1" x14ac:dyDescent="0.25">
      <c r="A183" s="266" t="s">
        <v>13</v>
      </c>
      <c r="B183" s="398">
        <v>65</v>
      </c>
      <c r="C183" s="398">
        <v>350</v>
      </c>
      <c r="D183" s="518">
        <v>370</v>
      </c>
      <c r="E183" s="520"/>
    </row>
    <row r="184" spans="1:5" s="163" customFormat="1" ht="25" customHeight="1" thickBot="1" x14ac:dyDescent="0.25">
      <c r="A184" s="35"/>
      <c r="B184" s="164"/>
      <c r="C184" s="164"/>
      <c r="D184" s="164"/>
      <c r="E184" s="164"/>
    </row>
    <row r="185" spans="1:5" s="20" customFormat="1" ht="40.5" customHeight="1" thickBot="1" x14ac:dyDescent="0.25">
      <c r="A185" s="267" t="s">
        <v>3</v>
      </c>
      <c r="B185" s="268" t="s">
        <v>2</v>
      </c>
      <c r="C185" s="39" t="s">
        <v>36</v>
      </c>
      <c r="D185" s="39" t="s">
        <v>37</v>
      </c>
      <c r="E185" s="40" t="s">
        <v>38</v>
      </c>
    </row>
    <row r="186" spans="1:5" ht="46" thickBot="1" x14ac:dyDescent="0.25">
      <c r="A186" s="125" t="s">
        <v>333</v>
      </c>
      <c r="B186" s="127" t="s">
        <v>334</v>
      </c>
      <c r="C186" s="306">
        <v>4000000</v>
      </c>
      <c r="D186" s="306">
        <v>4014000</v>
      </c>
      <c r="E186" s="307">
        <v>4068992</v>
      </c>
    </row>
    <row r="187" spans="1:5" s="20" customFormat="1" ht="16" x14ac:dyDescent="0.2">
      <c r="A187" s="463" t="s">
        <v>4</v>
      </c>
      <c r="B187" s="464"/>
      <c r="C187" s="464"/>
      <c r="D187" s="464"/>
      <c r="E187" s="465"/>
    </row>
    <row r="188" spans="1:5" ht="30" x14ac:dyDescent="0.2">
      <c r="A188" s="264" t="s">
        <v>553</v>
      </c>
      <c r="B188" s="467"/>
      <c r="C188" s="467"/>
      <c r="D188" s="467"/>
      <c r="E188" s="468"/>
    </row>
    <row r="189" spans="1:5" ht="163.5" customHeight="1" x14ac:dyDescent="0.2">
      <c r="A189" s="264" t="s">
        <v>554</v>
      </c>
      <c r="B189" s="599" t="s">
        <v>1140</v>
      </c>
      <c r="C189" s="600"/>
      <c r="D189" s="600"/>
      <c r="E189" s="601"/>
    </row>
    <row r="190" spans="1:5" ht="30" x14ac:dyDescent="0.2">
      <c r="A190" s="98" t="s">
        <v>555</v>
      </c>
      <c r="B190" s="492" t="s">
        <v>556</v>
      </c>
      <c r="C190" s="533"/>
      <c r="D190" s="533"/>
      <c r="E190" s="493"/>
    </row>
    <row r="191" spans="1:5" ht="24" customHeight="1" x14ac:dyDescent="0.2">
      <c r="A191" s="265" t="s">
        <v>5</v>
      </c>
      <c r="B191" s="466" t="s">
        <v>17</v>
      </c>
      <c r="C191" s="466"/>
      <c r="D191" s="466"/>
      <c r="E191" s="498"/>
    </row>
    <row r="192" spans="1:5" ht="24" customHeight="1" x14ac:dyDescent="0.2">
      <c r="A192" s="265" t="s">
        <v>6</v>
      </c>
      <c r="B192" s="612" t="s">
        <v>958</v>
      </c>
      <c r="C192" s="613"/>
      <c r="D192" s="613"/>
      <c r="E192" s="614"/>
    </row>
    <row r="193" spans="1:5" ht="24" customHeight="1" x14ac:dyDescent="0.2">
      <c r="A193" s="265" t="s">
        <v>14</v>
      </c>
      <c r="B193" s="612" t="s">
        <v>959</v>
      </c>
      <c r="C193" s="613"/>
      <c r="D193" s="613"/>
      <c r="E193" s="614"/>
    </row>
    <row r="194" spans="1:5" ht="24" customHeight="1" x14ac:dyDescent="0.2">
      <c r="A194" s="265" t="s">
        <v>7</v>
      </c>
      <c r="B194" s="612" t="s">
        <v>960</v>
      </c>
      <c r="C194" s="613"/>
      <c r="D194" s="613"/>
      <c r="E194" s="614"/>
    </row>
    <row r="195" spans="1:5" ht="24" customHeight="1" thickBot="1" x14ac:dyDescent="0.25">
      <c r="A195" s="266" t="s">
        <v>13</v>
      </c>
      <c r="B195" s="609" t="s">
        <v>961</v>
      </c>
      <c r="C195" s="610"/>
      <c r="D195" s="610"/>
      <c r="E195" s="611"/>
    </row>
    <row r="196" spans="1:5" s="20" customFormat="1" ht="16" thickBot="1" x14ac:dyDescent="0.25">
      <c r="A196" s="165"/>
      <c r="B196" s="166"/>
      <c r="C196" s="166"/>
      <c r="D196" s="167"/>
      <c r="E196" s="168"/>
    </row>
    <row r="197" spans="1:5" s="20" customFormat="1" ht="40.5" customHeight="1" thickBot="1" x14ac:dyDescent="0.25">
      <c r="A197" s="267" t="s">
        <v>3</v>
      </c>
      <c r="B197" s="268" t="s">
        <v>2</v>
      </c>
      <c r="C197" s="39" t="s">
        <v>36</v>
      </c>
      <c r="D197" s="39" t="s">
        <v>37</v>
      </c>
      <c r="E197" s="40" t="s">
        <v>38</v>
      </c>
    </row>
    <row r="198" spans="1:5" ht="46" thickBot="1" x14ac:dyDescent="0.25">
      <c r="A198" s="125" t="s">
        <v>335</v>
      </c>
      <c r="B198" s="127" t="s">
        <v>336</v>
      </c>
      <c r="C198" s="306">
        <v>15724979</v>
      </c>
      <c r="D198" s="306">
        <v>15780017</v>
      </c>
      <c r="E198" s="307">
        <v>15996203</v>
      </c>
    </row>
    <row r="199" spans="1:5" s="20" customFormat="1" ht="16" x14ac:dyDescent="0.2">
      <c r="A199" s="463" t="s">
        <v>4</v>
      </c>
      <c r="B199" s="464"/>
      <c r="C199" s="464"/>
      <c r="D199" s="464"/>
      <c r="E199" s="465"/>
    </row>
    <row r="200" spans="1:5" ht="30" x14ac:dyDescent="0.2">
      <c r="A200" s="264" t="s">
        <v>553</v>
      </c>
      <c r="B200" s="467"/>
      <c r="C200" s="467"/>
      <c r="D200" s="467"/>
      <c r="E200" s="468"/>
    </row>
    <row r="201" spans="1:5" ht="113.25" customHeight="1" x14ac:dyDescent="0.2">
      <c r="A201" s="264" t="s">
        <v>554</v>
      </c>
      <c r="B201" s="599" t="s">
        <v>967</v>
      </c>
      <c r="C201" s="600"/>
      <c r="D201" s="600"/>
      <c r="E201" s="601"/>
    </row>
    <row r="202" spans="1:5" ht="29.25" customHeight="1" x14ac:dyDescent="0.2">
      <c r="A202" s="98" t="s">
        <v>555</v>
      </c>
      <c r="B202" s="492" t="s">
        <v>557</v>
      </c>
      <c r="C202" s="533"/>
      <c r="D202" s="533"/>
      <c r="E202" s="493"/>
    </row>
    <row r="203" spans="1:5" ht="24" customHeight="1" x14ac:dyDescent="0.2">
      <c r="A203" s="265" t="s">
        <v>5</v>
      </c>
      <c r="B203" s="466" t="s">
        <v>26</v>
      </c>
      <c r="C203" s="466"/>
      <c r="D203" s="466"/>
      <c r="E203" s="498"/>
    </row>
    <row r="204" spans="1:5" ht="24" customHeight="1" x14ac:dyDescent="0.2">
      <c r="A204" s="265" t="s">
        <v>6</v>
      </c>
      <c r="B204" s="612" t="s">
        <v>962</v>
      </c>
      <c r="C204" s="613"/>
      <c r="D204" s="613"/>
      <c r="E204" s="614"/>
    </row>
    <row r="205" spans="1:5" ht="24" customHeight="1" x14ac:dyDescent="0.2">
      <c r="A205" s="265" t="s">
        <v>14</v>
      </c>
      <c r="B205" s="612" t="s">
        <v>963</v>
      </c>
      <c r="C205" s="613"/>
      <c r="D205" s="613"/>
      <c r="E205" s="614"/>
    </row>
    <row r="206" spans="1:5" ht="24" customHeight="1" x14ac:dyDescent="0.2">
      <c r="A206" s="265" t="s">
        <v>7</v>
      </c>
      <c r="B206" s="612" t="s">
        <v>964</v>
      </c>
      <c r="C206" s="613"/>
      <c r="D206" s="613"/>
      <c r="E206" s="614"/>
    </row>
    <row r="207" spans="1:5" ht="24" customHeight="1" thickBot="1" x14ac:dyDescent="0.25">
      <c r="A207" s="266" t="s">
        <v>13</v>
      </c>
      <c r="B207" s="609" t="s">
        <v>965</v>
      </c>
      <c r="C207" s="610"/>
      <c r="D207" s="610"/>
      <c r="E207" s="611"/>
    </row>
    <row r="208" spans="1:5" s="20" customFormat="1" ht="24" customHeight="1" thickBot="1" x14ac:dyDescent="0.25">
      <c r="A208" s="165"/>
      <c r="B208" s="169"/>
      <c r="C208" s="170"/>
      <c r="D208" s="170"/>
      <c r="E208" s="170"/>
    </row>
    <row r="209" spans="1:5" s="20" customFormat="1" ht="40.5" customHeight="1" thickBot="1" x14ac:dyDescent="0.25">
      <c r="A209" s="267" t="s">
        <v>3</v>
      </c>
      <c r="B209" s="268" t="s">
        <v>2</v>
      </c>
      <c r="C209" s="39" t="s">
        <v>36</v>
      </c>
      <c r="D209" s="39" t="s">
        <v>37</v>
      </c>
      <c r="E209" s="40" t="s">
        <v>38</v>
      </c>
    </row>
    <row r="210" spans="1:5" ht="31" thickBot="1" x14ac:dyDescent="0.25">
      <c r="A210" s="124" t="s">
        <v>337</v>
      </c>
      <c r="B210" s="127" t="s">
        <v>338</v>
      </c>
      <c r="C210" s="306">
        <v>300000</v>
      </c>
      <c r="D210" s="306">
        <v>301050</v>
      </c>
      <c r="E210" s="307">
        <v>305174</v>
      </c>
    </row>
    <row r="211" spans="1:5" s="20" customFormat="1" ht="16" x14ac:dyDescent="0.2">
      <c r="A211" s="463" t="s">
        <v>4</v>
      </c>
      <c r="B211" s="464"/>
      <c r="C211" s="464"/>
      <c r="D211" s="464"/>
      <c r="E211" s="465"/>
    </row>
    <row r="212" spans="1:5" ht="30" x14ac:dyDescent="0.2">
      <c r="A212" s="264" t="s">
        <v>553</v>
      </c>
      <c r="B212" s="467"/>
      <c r="C212" s="467"/>
      <c r="D212" s="467"/>
      <c r="E212" s="468"/>
    </row>
    <row r="213" spans="1:5" ht="84.75" customHeight="1" x14ac:dyDescent="0.2">
      <c r="A213" s="264" t="s">
        <v>554</v>
      </c>
      <c r="B213" s="599" t="s">
        <v>966</v>
      </c>
      <c r="C213" s="600"/>
      <c r="D213" s="600"/>
      <c r="E213" s="601"/>
    </row>
    <row r="214" spans="1:5" ht="30" x14ac:dyDescent="0.2">
      <c r="A214" s="98" t="s">
        <v>555</v>
      </c>
      <c r="B214" s="492" t="s">
        <v>558</v>
      </c>
      <c r="C214" s="533"/>
      <c r="D214" s="533"/>
      <c r="E214" s="493"/>
    </row>
    <row r="215" spans="1:5" ht="24" customHeight="1" x14ac:dyDescent="0.2">
      <c r="A215" s="265" t="s">
        <v>5</v>
      </c>
      <c r="B215" s="466" t="s">
        <v>26</v>
      </c>
      <c r="C215" s="466"/>
      <c r="D215" s="466"/>
      <c r="E215" s="498"/>
    </row>
    <row r="216" spans="1:5" ht="24" customHeight="1" x14ac:dyDescent="0.2">
      <c r="A216" s="265" t="s">
        <v>6</v>
      </c>
      <c r="B216" s="454">
        <v>0</v>
      </c>
      <c r="C216" s="472"/>
      <c r="D216" s="472"/>
      <c r="E216" s="455"/>
    </row>
    <row r="217" spans="1:5" ht="24" customHeight="1" x14ac:dyDescent="0.2">
      <c r="A217" s="265" t="s">
        <v>14</v>
      </c>
      <c r="B217" s="454">
        <v>1</v>
      </c>
      <c r="C217" s="472"/>
      <c r="D217" s="472"/>
      <c r="E217" s="455"/>
    </row>
    <row r="218" spans="1:5" ht="24" customHeight="1" x14ac:dyDescent="0.2">
      <c r="A218" s="265" t="s">
        <v>7</v>
      </c>
      <c r="B218" s="454">
        <v>1</v>
      </c>
      <c r="C218" s="472"/>
      <c r="D218" s="472"/>
      <c r="E218" s="455"/>
    </row>
    <row r="219" spans="1:5" ht="24" customHeight="1" thickBot="1" x14ac:dyDescent="0.25">
      <c r="A219" s="266" t="s">
        <v>13</v>
      </c>
      <c r="B219" s="518">
        <v>1</v>
      </c>
      <c r="C219" s="519"/>
      <c r="D219" s="519"/>
      <c r="E219" s="520"/>
    </row>
    <row r="220" spans="1:5" s="20" customFormat="1" ht="25" customHeight="1" thickBot="1" x14ac:dyDescent="0.25">
      <c r="A220" s="129"/>
      <c r="B220" s="171"/>
      <c r="C220" s="171"/>
      <c r="D220" s="130"/>
      <c r="E220" s="131"/>
    </row>
    <row r="221" spans="1:5" s="20" customFormat="1" ht="40.5" customHeight="1" thickBot="1" x14ac:dyDescent="0.25">
      <c r="A221" s="267" t="s">
        <v>3</v>
      </c>
      <c r="B221" s="268" t="s">
        <v>2</v>
      </c>
      <c r="C221" s="39" t="s">
        <v>36</v>
      </c>
      <c r="D221" s="39" t="s">
        <v>37</v>
      </c>
      <c r="E221" s="40" t="s">
        <v>38</v>
      </c>
    </row>
    <row r="222" spans="1:5" ht="31" thickBot="1" x14ac:dyDescent="0.25">
      <c r="A222" s="125" t="s">
        <v>339</v>
      </c>
      <c r="B222" s="127" t="s">
        <v>340</v>
      </c>
      <c r="C222" s="306">
        <v>1003915</v>
      </c>
      <c r="D222" s="306">
        <v>1007429</v>
      </c>
      <c r="E222" s="307">
        <v>1021230</v>
      </c>
    </row>
    <row r="223" spans="1:5" s="20" customFormat="1" ht="16" x14ac:dyDescent="0.2">
      <c r="A223" s="463" t="s">
        <v>4</v>
      </c>
      <c r="B223" s="464"/>
      <c r="C223" s="464"/>
      <c r="D223" s="464"/>
      <c r="E223" s="465"/>
    </row>
    <row r="224" spans="1:5" ht="29" x14ac:dyDescent="0.2">
      <c r="A224" s="264" t="s">
        <v>8</v>
      </c>
      <c r="B224" s="467"/>
      <c r="C224" s="467"/>
      <c r="D224" s="467"/>
      <c r="E224" s="468"/>
    </row>
    <row r="225" spans="1:5" ht="108" customHeight="1" x14ac:dyDescent="0.2">
      <c r="A225" s="264" t="s">
        <v>10</v>
      </c>
      <c r="B225" s="599" t="s">
        <v>1125</v>
      </c>
      <c r="C225" s="600"/>
      <c r="D225" s="600"/>
      <c r="E225" s="601"/>
    </row>
    <row r="226" spans="1:5" ht="30" x14ac:dyDescent="0.2">
      <c r="A226" s="98" t="s">
        <v>9</v>
      </c>
      <c r="B226" s="492" t="s">
        <v>559</v>
      </c>
      <c r="C226" s="608"/>
      <c r="D226" s="454" t="s">
        <v>560</v>
      </c>
      <c r="E226" s="455"/>
    </row>
    <row r="227" spans="1:5" ht="25" customHeight="1" x14ac:dyDescent="0.2">
      <c r="A227" s="99" t="s">
        <v>5</v>
      </c>
      <c r="B227" s="466" t="s">
        <v>26</v>
      </c>
      <c r="C227" s="466"/>
      <c r="D227" s="472" t="s">
        <v>26</v>
      </c>
      <c r="E227" s="455"/>
    </row>
    <row r="228" spans="1:5" ht="25" customHeight="1" x14ac:dyDescent="0.2">
      <c r="A228" s="265" t="s">
        <v>6</v>
      </c>
      <c r="B228" s="496">
        <v>6</v>
      </c>
      <c r="C228" s="602"/>
      <c r="D228" s="606">
        <v>69</v>
      </c>
      <c r="E228" s="607"/>
    </row>
    <row r="229" spans="1:5" ht="25" customHeight="1" x14ac:dyDescent="0.2">
      <c r="A229" s="265" t="s">
        <v>14</v>
      </c>
      <c r="B229" s="454">
        <v>15</v>
      </c>
      <c r="C229" s="534"/>
      <c r="D229" s="606">
        <v>75</v>
      </c>
      <c r="E229" s="607"/>
    </row>
    <row r="230" spans="1:5" ht="25" customHeight="1" x14ac:dyDescent="0.2">
      <c r="A230" s="265" t="s">
        <v>7</v>
      </c>
      <c r="B230" s="454">
        <v>15</v>
      </c>
      <c r="C230" s="534"/>
      <c r="D230" s="606">
        <v>75</v>
      </c>
      <c r="E230" s="607"/>
    </row>
    <row r="231" spans="1:5" ht="25" customHeight="1" thickBot="1" x14ac:dyDescent="0.25">
      <c r="A231" s="266" t="s">
        <v>13</v>
      </c>
      <c r="B231" s="518">
        <v>15</v>
      </c>
      <c r="C231" s="583"/>
      <c r="D231" s="615">
        <v>75</v>
      </c>
      <c r="E231" s="616"/>
    </row>
    <row r="232" spans="1:5" s="20" customFormat="1" ht="25" customHeight="1" thickBot="1" x14ac:dyDescent="0.25">
      <c r="A232" s="129"/>
      <c r="B232" s="130"/>
      <c r="C232" s="172"/>
      <c r="D232" s="173"/>
      <c r="E232" s="174"/>
    </row>
    <row r="233" spans="1:5" s="20" customFormat="1" ht="40.5" customHeight="1" thickBot="1" x14ac:dyDescent="0.25">
      <c r="A233" s="267" t="s">
        <v>3</v>
      </c>
      <c r="B233" s="268" t="s">
        <v>2</v>
      </c>
      <c r="C233" s="39" t="s">
        <v>36</v>
      </c>
      <c r="D233" s="39" t="s">
        <v>37</v>
      </c>
      <c r="E233" s="40" t="s">
        <v>38</v>
      </c>
    </row>
    <row r="234" spans="1:5" ht="46" thickBot="1" x14ac:dyDescent="0.25">
      <c r="A234" s="125" t="s">
        <v>341</v>
      </c>
      <c r="B234" s="127" t="s">
        <v>342</v>
      </c>
      <c r="C234" s="314">
        <v>1400000</v>
      </c>
      <c r="D234" s="314">
        <v>1400000</v>
      </c>
      <c r="E234" s="315">
        <v>1400000</v>
      </c>
    </row>
    <row r="235" spans="1:5" s="20" customFormat="1" ht="16" x14ac:dyDescent="0.2">
      <c r="A235" s="463" t="s">
        <v>4</v>
      </c>
      <c r="B235" s="464"/>
      <c r="C235" s="464"/>
      <c r="D235" s="464"/>
      <c r="E235" s="465"/>
    </row>
    <row r="236" spans="1:5" ht="94.5" customHeight="1" x14ac:dyDescent="0.2">
      <c r="A236" s="264" t="s">
        <v>10</v>
      </c>
      <c r="B236" s="599" t="s">
        <v>1124</v>
      </c>
      <c r="C236" s="600"/>
      <c r="D236" s="600"/>
      <c r="E236" s="601"/>
    </row>
    <row r="237" spans="1:5" ht="29.25" customHeight="1" x14ac:dyDescent="0.2">
      <c r="A237" s="98" t="s">
        <v>9</v>
      </c>
      <c r="B237" s="390" t="s">
        <v>559</v>
      </c>
      <c r="C237" s="390" t="s">
        <v>561</v>
      </c>
      <c r="D237" s="454" t="s">
        <v>562</v>
      </c>
      <c r="E237" s="455"/>
    </row>
    <row r="238" spans="1:5" ht="25" customHeight="1" x14ac:dyDescent="0.2">
      <c r="A238" s="265" t="s">
        <v>5</v>
      </c>
      <c r="B238" s="390" t="s">
        <v>26</v>
      </c>
      <c r="C238" s="390" t="s">
        <v>26</v>
      </c>
      <c r="D238" s="454" t="s">
        <v>26</v>
      </c>
      <c r="E238" s="455"/>
    </row>
    <row r="239" spans="1:5" ht="25" customHeight="1" x14ac:dyDescent="0.2">
      <c r="A239" s="265" t="s">
        <v>6</v>
      </c>
      <c r="B239" s="390">
        <v>16</v>
      </c>
      <c r="C239" s="390">
        <v>24</v>
      </c>
      <c r="D239" s="454">
        <v>16</v>
      </c>
      <c r="E239" s="455"/>
    </row>
    <row r="240" spans="1:5" ht="25" customHeight="1" x14ac:dyDescent="0.2">
      <c r="A240" s="265" t="s">
        <v>14</v>
      </c>
      <c r="B240" s="390">
        <v>20</v>
      </c>
      <c r="C240" s="390">
        <v>30</v>
      </c>
      <c r="D240" s="454">
        <v>20</v>
      </c>
      <c r="E240" s="455"/>
    </row>
    <row r="241" spans="1:5" ht="25" customHeight="1" x14ac:dyDescent="0.2">
      <c r="A241" s="265" t="s">
        <v>7</v>
      </c>
      <c r="B241" s="390">
        <v>20</v>
      </c>
      <c r="C241" s="390">
        <v>30</v>
      </c>
      <c r="D241" s="454">
        <v>20</v>
      </c>
      <c r="E241" s="455"/>
    </row>
    <row r="242" spans="1:5" ht="25" customHeight="1" thickBot="1" x14ac:dyDescent="0.25">
      <c r="A242" s="266" t="s">
        <v>13</v>
      </c>
      <c r="B242" s="398">
        <v>20</v>
      </c>
      <c r="C242" s="398">
        <v>30</v>
      </c>
      <c r="D242" s="518">
        <v>20</v>
      </c>
      <c r="E242" s="520"/>
    </row>
    <row r="243" spans="1:5" s="20" customFormat="1" ht="25" customHeight="1" thickBot="1" x14ac:dyDescent="0.25">
      <c r="A243" s="129"/>
      <c r="B243" s="171"/>
      <c r="C243" s="171"/>
      <c r="D243" s="130"/>
      <c r="E243" s="131"/>
    </row>
    <row r="244" spans="1:5" s="20" customFormat="1" ht="40.5" customHeight="1" thickBot="1" x14ac:dyDescent="0.25">
      <c r="A244" s="267" t="s">
        <v>3</v>
      </c>
      <c r="B244" s="268" t="s">
        <v>2</v>
      </c>
      <c r="C244" s="39" t="s">
        <v>36</v>
      </c>
      <c r="D244" s="39" t="s">
        <v>37</v>
      </c>
      <c r="E244" s="40" t="s">
        <v>38</v>
      </c>
    </row>
    <row r="245" spans="1:5" ht="46" thickBot="1" x14ac:dyDescent="0.25">
      <c r="A245" s="124" t="s">
        <v>343</v>
      </c>
      <c r="B245" s="127" t="s">
        <v>344</v>
      </c>
      <c r="C245" s="306">
        <v>60000</v>
      </c>
      <c r="D245" s="306">
        <v>60210</v>
      </c>
      <c r="E245" s="307">
        <v>61035</v>
      </c>
    </row>
    <row r="246" spans="1:5" s="20" customFormat="1" ht="16" x14ac:dyDescent="0.2">
      <c r="A246" s="463" t="s">
        <v>4</v>
      </c>
      <c r="B246" s="464"/>
      <c r="C246" s="464"/>
      <c r="D246" s="464"/>
      <c r="E246" s="465"/>
    </row>
    <row r="247" spans="1:5" ht="30" x14ac:dyDescent="0.2">
      <c r="A247" s="264" t="s">
        <v>553</v>
      </c>
      <c r="B247" s="467"/>
      <c r="C247" s="467"/>
      <c r="D247" s="467"/>
      <c r="E247" s="468"/>
    </row>
    <row r="248" spans="1:5" ht="108.75" customHeight="1" x14ac:dyDescent="0.2">
      <c r="A248" s="264" t="s">
        <v>554</v>
      </c>
      <c r="B248" s="599" t="s">
        <v>1123</v>
      </c>
      <c r="C248" s="600"/>
      <c r="D248" s="600"/>
      <c r="E248" s="601"/>
    </row>
    <row r="249" spans="1:5" ht="29.25" customHeight="1" x14ac:dyDescent="0.2">
      <c r="A249" s="98" t="s">
        <v>555</v>
      </c>
      <c r="B249" s="492" t="s">
        <v>563</v>
      </c>
      <c r="C249" s="533"/>
      <c r="D249" s="533"/>
      <c r="E249" s="493"/>
    </row>
    <row r="250" spans="1:5" ht="24" customHeight="1" x14ac:dyDescent="0.2">
      <c r="A250" s="265" t="s">
        <v>5</v>
      </c>
      <c r="B250" s="466" t="s">
        <v>26</v>
      </c>
      <c r="C250" s="466"/>
      <c r="D250" s="466"/>
      <c r="E250" s="498"/>
    </row>
    <row r="251" spans="1:5" ht="24" customHeight="1" x14ac:dyDescent="0.2">
      <c r="A251" s="265" t="s">
        <v>6</v>
      </c>
      <c r="B251" s="454">
        <v>2</v>
      </c>
      <c r="C251" s="472"/>
      <c r="D251" s="472"/>
      <c r="E251" s="455"/>
    </row>
    <row r="252" spans="1:5" ht="24" customHeight="1" x14ac:dyDescent="0.2">
      <c r="A252" s="265" t="s">
        <v>14</v>
      </c>
      <c r="B252" s="454">
        <v>4</v>
      </c>
      <c r="C252" s="472"/>
      <c r="D252" s="472"/>
      <c r="E252" s="455"/>
    </row>
    <row r="253" spans="1:5" ht="24" customHeight="1" x14ac:dyDescent="0.2">
      <c r="A253" s="265" t="s">
        <v>7</v>
      </c>
      <c r="B253" s="454">
        <v>4</v>
      </c>
      <c r="C253" s="472"/>
      <c r="D253" s="472"/>
      <c r="E253" s="455"/>
    </row>
    <row r="254" spans="1:5" ht="24" customHeight="1" thickBot="1" x14ac:dyDescent="0.25">
      <c r="A254" s="266" t="s">
        <v>13</v>
      </c>
      <c r="B254" s="518">
        <v>4</v>
      </c>
      <c r="C254" s="519"/>
      <c r="D254" s="519"/>
      <c r="E254" s="520"/>
    </row>
    <row r="255" spans="1:5" s="20" customFormat="1" ht="25" customHeight="1" thickBot="1" x14ac:dyDescent="0.25">
      <c r="A255" s="129"/>
      <c r="B255" s="130"/>
      <c r="C255" s="131"/>
      <c r="D255" s="131"/>
      <c r="E255" s="131"/>
    </row>
    <row r="256" spans="1:5" s="20" customFormat="1" ht="40.5" customHeight="1" thickBot="1" x14ac:dyDescent="0.25">
      <c r="A256" s="267" t="s">
        <v>3</v>
      </c>
      <c r="B256" s="268" t="s">
        <v>2</v>
      </c>
      <c r="C256" s="39" t="s">
        <v>36</v>
      </c>
      <c r="D256" s="39" t="s">
        <v>37</v>
      </c>
      <c r="E256" s="40" t="s">
        <v>38</v>
      </c>
    </row>
    <row r="257" spans="1:5" ht="46" thickBot="1" x14ac:dyDescent="0.25">
      <c r="A257" s="125" t="s">
        <v>345</v>
      </c>
      <c r="B257" s="135" t="s">
        <v>346</v>
      </c>
      <c r="C257" s="306">
        <v>2300000</v>
      </c>
      <c r="D257" s="306">
        <v>2300000</v>
      </c>
      <c r="E257" s="307">
        <v>2300000</v>
      </c>
    </row>
    <row r="258" spans="1:5" s="20" customFormat="1" ht="16" x14ac:dyDescent="0.2">
      <c r="A258" s="463" t="s">
        <v>4</v>
      </c>
      <c r="B258" s="464"/>
      <c r="C258" s="464"/>
      <c r="D258" s="464"/>
      <c r="E258" s="465"/>
    </row>
    <row r="259" spans="1:5" ht="30" x14ac:dyDescent="0.2">
      <c r="A259" s="264" t="s">
        <v>553</v>
      </c>
      <c r="B259" s="467"/>
      <c r="C259" s="467"/>
      <c r="D259" s="467"/>
      <c r="E259" s="468"/>
    </row>
    <row r="260" spans="1:5" ht="107.25" customHeight="1" x14ac:dyDescent="0.2">
      <c r="A260" s="264" t="s">
        <v>554</v>
      </c>
      <c r="B260" s="599" t="s">
        <v>1122</v>
      </c>
      <c r="C260" s="600"/>
      <c r="D260" s="600"/>
      <c r="E260" s="601"/>
    </row>
    <row r="261" spans="1:5" ht="29.25" customHeight="1" x14ac:dyDescent="0.2">
      <c r="A261" s="98" t="s">
        <v>555</v>
      </c>
      <c r="B261" s="492" t="s">
        <v>564</v>
      </c>
      <c r="C261" s="533"/>
      <c r="D261" s="533"/>
      <c r="E261" s="493"/>
    </row>
    <row r="262" spans="1:5" ht="24" customHeight="1" x14ac:dyDescent="0.2">
      <c r="A262" s="265" t="s">
        <v>5</v>
      </c>
      <c r="B262" s="466" t="s">
        <v>26</v>
      </c>
      <c r="C262" s="466"/>
      <c r="D262" s="466"/>
      <c r="E262" s="498"/>
    </row>
    <row r="263" spans="1:5" ht="24" customHeight="1" x14ac:dyDescent="0.2">
      <c r="A263" s="265" t="s">
        <v>6</v>
      </c>
      <c r="B263" s="454">
        <v>9</v>
      </c>
      <c r="C263" s="472"/>
      <c r="D263" s="472"/>
      <c r="E263" s="455"/>
    </row>
    <row r="264" spans="1:5" ht="24" customHeight="1" x14ac:dyDescent="0.2">
      <c r="A264" s="265" t="s">
        <v>14</v>
      </c>
      <c r="B264" s="454">
        <v>11</v>
      </c>
      <c r="C264" s="472"/>
      <c r="D264" s="472"/>
      <c r="E264" s="455"/>
    </row>
    <row r="265" spans="1:5" ht="24" customHeight="1" x14ac:dyDescent="0.2">
      <c r="A265" s="265" t="s">
        <v>7</v>
      </c>
      <c r="B265" s="454">
        <v>14</v>
      </c>
      <c r="C265" s="472"/>
      <c r="D265" s="472"/>
      <c r="E265" s="455"/>
    </row>
    <row r="266" spans="1:5" ht="24" customHeight="1" thickBot="1" x14ac:dyDescent="0.25">
      <c r="A266" s="266" t="s">
        <v>13</v>
      </c>
      <c r="B266" s="518">
        <v>14</v>
      </c>
      <c r="C266" s="519"/>
      <c r="D266" s="519"/>
      <c r="E266" s="520"/>
    </row>
    <row r="267" spans="1:5" s="20" customFormat="1" ht="25" customHeight="1" thickBot="1" x14ac:dyDescent="0.25">
      <c r="A267" s="129"/>
      <c r="B267" s="130"/>
      <c r="C267" s="131"/>
      <c r="D267" s="131"/>
      <c r="E267" s="131"/>
    </row>
    <row r="268" spans="1:5" s="20" customFormat="1" ht="40.5" customHeight="1" thickBot="1" x14ac:dyDescent="0.25">
      <c r="A268" s="267" t="s">
        <v>3</v>
      </c>
      <c r="B268" s="268" t="s">
        <v>2</v>
      </c>
      <c r="C268" s="39" t="s">
        <v>36</v>
      </c>
      <c r="D268" s="39" t="s">
        <v>37</v>
      </c>
      <c r="E268" s="40" t="s">
        <v>38</v>
      </c>
    </row>
    <row r="269" spans="1:5" ht="31" thickBot="1" x14ac:dyDescent="0.25">
      <c r="A269" s="125" t="s">
        <v>347</v>
      </c>
      <c r="B269" s="127" t="s">
        <v>348</v>
      </c>
      <c r="C269" s="306">
        <v>500000</v>
      </c>
      <c r="D269" s="306">
        <v>501750</v>
      </c>
      <c r="E269" s="307">
        <v>508624</v>
      </c>
    </row>
    <row r="270" spans="1:5" s="20" customFormat="1" ht="16" x14ac:dyDescent="0.2">
      <c r="A270" s="463" t="s">
        <v>4</v>
      </c>
      <c r="B270" s="464"/>
      <c r="C270" s="464"/>
      <c r="D270" s="464"/>
      <c r="E270" s="465"/>
    </row>
    <row r="271" spans="1:5" ht="30" x14ac:dyDescent="0.2">
      <c r="A271" s="264" t="s">
        <v>553</v>
      </c>
      <c r="B271" s="467"/>
      <c r="C271" s="467"/>
      <c r="D271" s="467"/>
      <c r="E271" s="468"/>
    </row>
    <row r="272" spans="1:5" ht="55.5" customHeight="1" x14ac:dyDescent="0.2">
      <c r="A272" s="264" t="s">
        <v>554</v>
      </c>
      <c r="B272" s="599" t="s">
        <v>1121</v>
      </c>
      <c r="C272" s="600"/>
      <c r="D272" s="600"/>
      <c r="E272" s="601"/>
    </row>
    <row r="273" spans="1:5" ht="29.25" customHeight="1" x14ac:dyDescent="0.2">
      <c r="A273" s="98" t="s">
        <v>555</v>
      </c>
      <c r="B273" s="492" t="s">
        <v>565</v>
      </c>
      <c r="C273" s="533"/>
      <c r="D273" s="533"/>
      <c r="E273" s="493"/>
    </row>
    <row r="274" spans="1:5" ht="24" customHeight="1" x14ac:dyDescent="0.2">
      <c r="A274" s="265" t="s">
        <v>5</v>
      </c>
      <c r="B274" s="466" t="s">
        <v>26</v>
      </c>
      <c r="C274" s="466"/>
      <c r="D274" s="466"/>
      <c r="E274" s="498"/>
    </row>
    <row r="275" spans="1:5" ht="24" customHeight="1" x14ac:dyDescent="0.2">
      <c r="A275" s="265" t="s">
        <v>6</v>
      </c>
      <c r="B275" s="454">
        <v>9</v>
      </c>
      <c r="C275" s="472"/>
      <c r="D275" s="472"/>
      <c r="E275" s="455"/>
    </row>
    <row r="276" spans="1:5" ht="24" customHeight="1" x14ac:dyDescent="0.2">
      <c r="A276" s="265" t="s">
        <v>14</v>
      </c>
      <c r="B276" s="454">
        <v>10</v>
      </c>
      <c r="C276" s="472"/>
      <c r="D276" s="472"/>
      <c r="E276" s="455"/>
    </row>
    <row r="277" spans="1:5" ht="24" customHeight="1" x14ac:dyDescent="0.2">
      <c r="A277" s="265" t="s">
        <v>7</v>
      </c>
      <c r="B277" s="454">
        <v>10</v>
      </c>
      <c r="C277" s="472"/>
      <c r="D277" s="472"/>
      <c r="E277" s="455"/>
    </row>
    <row r="278" spans="1:5" ht="24" customHeight="1" thickBot="1" x14ac:dyDescent="0.25">
      <c r="A278" s="266" t="s">
        <v>13</v>
      </c>
      <c r="B278" s="518">
        <v>10</v>
      </c>
      <c r="C278" s="519"/>
      <c r="D278" s="519"/>
      <c r="E278" s="520"/>
    </row>
    <row r="279" spans="1:5" s="20" customFormat="1" ht="25" customHeight="1" thickBot="1" x14ac:dyDescent="0.25">
      <c r="A279" s="165"/>
      <c r="B279" s="167"/>
      <c r="C279" s="168"/>
      <c r="D279" s="168"/>
      <c r="E279" s="168"/>
    </row>
    <row r="280" spans="1:5" s="20" customFormat="1" ht="40.5" customHeight="1" thickBot="1" x14ac:dyDescent="0.25">
      <c r="A280" s="267" t="s">
        <v>3</v>
      </c>
      <c r="B280" s="268" t="s">
        <v>2</v>
      </c>
      <c r="C280" s="39" t="s">
        <v>36</v>
      </c>
      <c r="D280" s="39" t="s">
        <v>37</v>
      </c>
      <c r="E280" s="40" t="s">
        <v>38</v>
      </c>
    </row>
    <row r="281" spans="1:5" ht="31" thickBot="1" x14ac:dyDescent="0.25">
      <c r="A281" s="136" t="s">
        <v>349</v>
      </c>
      <c r="B281" s="127" t="s">
        <v>350</v>
      </c>
      <c r="C281" s="306">
        <v>3700000</v>
      </c>
      <c r="D281" s="306">
        <v>3712950</v>
      </c>
      <c r="E281" s="307">
        <v>3763817</v>
      </c>
    </row>
    <row r="282" spans="1:5" s="20" customFormat="1" ht="16" x14ac:dyDescent="0.2">
      <c r="A282" s="463" t="s">
        <v>4</v>
      </c>
      <c r="B282" s="464"/>
      <c r="C282" s="464"/>
      <c r="D282" s="464"/>
      <c r="E282" s="465"/>
    </row>
    <row r="283" spans="1:5" ht="30" x14ac:dyDescent="0.2">
      <c r="A283" s="264" t="s">
        <v>553</v>
      </c>
      <c r="B283" s="467"/>
      <c r="C283" s="467"/>
      <c r="D283" s="467"/>
      <c r="E283" s="468"/>
    </row>
    <row r="284" spans="1:5" ht="105.75" customHeight="1" x14ac:dyDescent="0.2">
      <c r="A284" s="264" t="s">
        <v>554</v>
      </c>
      <c r="B284" s="599" t="s">
        <v>968</v>
      </c>
      <c r="C284" s="600"/>
      <c r="D284" s="600"/>
      <c r="E284" s="601"/>
    </row>
    <row r="285" spans="1:5" ht="29.25" customHeight="1" x14ac:dyDescent="0.2">
      <c r="A285" s="98" t="s">
        <v>555</v>
      </c>
      <c r="B285" s="492" t="s">
        <v>566</v>
      </c>
      <c r="C285" s="533"/>
      <c r="D285" s="533"/>
      <c r="E285" s="493"/>
    </row>
    <row r="286" spans="1:5" ht="24" customHeight="1" x14ac:dyDescent="0.2">
      <c r="A286" s="265" t="s">
        <v>5</v>
      </c>
      <c r="B286" s="466" t="s">
        <v>26</v>
      </c>
      <c r="C286" s="466"/>
      <c r="D286" s="466"/>
      <c r="E286" s="498"/>
    </row>
    <row r="287" spans="1:5" ht="24" customHeight="1" x14ac:dyDescent="0.2">
      <c r="A287" s="265" t="s">
        <v>6</v>
      </c>
      <c r="B287" s="454">
        <v>670</v>
      </c>
      <c r="C287" s="472"/>
      <c r="D287" s="472"/>
      <c r="E287" s="455"/>
    </row>
    <row r="288" spans="1:5" ht="24" customHeight="1" x14ac:dyDescent="0.2">
      <c r="A288" s="265" t="s">
        <v>14</v>
      </c>
      <c r="B288" s="454">
        <v>670</v>
      </c>
      <c r="C288" s="472"/>
      <c r="D288" s="472"/>
      <c r="E288" s="455"/>
    </row>
    <row r="289" spans="1:5" ht="24" customHeight="1" x14ac:dyDescent="0.2">
      <c r="A289" s="265" t="s">
        <v>7</v>
      </c>
      <c r="B289" s="454">
        <v>670</v>
      </c>
      <c r="C289" s="472"/>
      <c r="D289" s="472"/>
      <c r="E289" s="455"/>
    </row>
    <row r="290" spans="1:5" ht="24" customHeight="1" thickBot="1" x14ac:dyDescent="0.25">
      <c r="A290" s="266" t="s">
        <v>13</v>
      </c>
      <c r="B290" s="518">
        <v>670</v>
      </c>
      <c r="C290" s="519"/>
      <c r="D290" s="519"/>
      <c r="E290" s="520"/>
    </row>
    <row r="291" spans="1:5" s="20" customFormat="1" ht="25" customHeight="1" thickBot="1" x14ac:dyDescent="0.25">
      <c r="A291" s="165"/>
      <c r="B291" s="167"/>
      <c r="C291" s="168"/>
      <c r="D291" s="168"/>
      <c r="E291" s="168"/>
    </row>
    <row r="292" spans="1:5" s="20" customFormat="1" ht="40.5" customHeight="1" x14ac:dyDescent="0.2">
      <c r="A292" s="267" t="s">
        <v>3</v>
      </c>
      <c r="B292" s="268" t="s">
        <v>2</v>
      </c>
      <c r="C292" s="39" t="s">
        <v>36</v>
      </c>
      <c r="D292" s="39" t="s">
        <v>37</v>
      </c>
      <c r="E292" s="40" t="s">
        <v>38</v>
      </c>
    </row>
    <row r="293" spans="1:5" ht="31" thickBot="1" x14ac:dyDescent="0.25">
      <c r="A293" s="146" t="s">
        <v>351</v>
      </c>
      <c r="B293" s="160" t="s">
        <v>352</v>
      </c>
      <c r="C293" s="316">
        <v>750000</v>
      </c>
      <c r="D293" s="316">
        <v>752625</v>
      </c>
      <c r="E293" s="316">
        <v>762936</v>
      </c>
    </row>
    <row r="294" spans="1:5" s="20" customFormat="1" ht="16" x14ac:dyDescent="0.2">
      <c r="A294" s="463" t="s">
        <v>4</v>
      </c>
      <c r="B294" s="464"/>
      <c r="C294" s="464"/>
      <c r="D294" s="464"/>
      <c r="E294" s="465"/>
    </row>
    <row r="295" spans="1:5" ht="30" x14ac:dyDescent="0.2">
      <c r="A295" s="264" t="s">
        <v>553</v>
      </c>
      <c r="B295" s="467"/>
      <c r="C295" s="467"/>
      <c r="D295" s="467"/>
      <c r="E295" s="468"/>
    </row>
    <row r="296" spans="1:5" ht="112.5" customHeight="1" x14ac:dyDescent="0.2">
      <c r="A296" s="264" t="s">
        <v>554</v>
      </c>
      <c r="B296" s="599" t="s">
        <v>969</v>
      </c>
      <c r="C296" s="600"/>
      <c r="D296" s="600"/>
      <c r="E296" s="601"/>
    </row>
    <row r="297" spans="1:5" ht="30" x14ac:dyDescent="0.2">
      <c r="A297" s="98" t="s">
        <v>555</v>
      </c>
      <c r="B297" s="492" t="s">
        <v>567</v>
      </c>
      <c r="C297" s="533"/>
      <c r="D297" s="533"/>
      <c r="E297" s="493"/>
    </row>
    <row r="298" spans="1:5" ht="24" customHeight="1" x14ac:dyDescent="0.2">
      <c r="A298" s="265" t="s">
        <v>5</v>
      </c>
      <c r="B298" s="466" t="s">
        <v>26</v>
      </c>
      <c r="C298" s="466"/>
      <c r="D298" s="466"/>
      <c r="E298" s="498"/>
    </row>
    <row r="299" spans="1:5" ht="24" customHeight="1" x14ac:dyDescent="0.2">
      <c r="A299" s="265" t="s">
        <v>6</v>
      </c>
      <c r="B299" s="454">
        <v>3</v>
      </c>
      <c r="C299" s="472"/>
      <c r="D299" s="472"/>
      <c r="E299" s="455"/>
    </row>
    <row r="300" spans="1:5" ht="24" customHeight="1" x14ac:dyDescent="0.2">
      <c r="A300" s="265" t="s">
        <v>14</v>
      </c>
      <c r="B300" s="454">
        <v>3</v>
      </c>
      <c r="C300" s="472"/>
      <c r="D300" s="472"/>
      <c r="E300" s="455"/>
    </row>
    <row r="301" spans="1:5" ht="24" customHeight="1" x14ac:dyDescent="0.2">
      <c r="A301" s="265" t="s">
        <v>7</v>
      </c>
      <c r="B301" s="454">
        <v>3</v>
      </c>
      <c r="C301" s="472"/>
      <c r="D301" s="472"/>
      <c r="E301" s="455"/>
    </row>
    <row r="302" spans="1:5" ht="24" customHeight="1" thickBot="1" x14ac:dyDescent="0.25">
      <c r="A302" s="266" t="s">
        <v>13</v>
      </c>
      <c r="B302" s="518">
        <v>3</v>
      </c>
      <c r="C302" s="519"/>
      <c r="D302" s="519"/>
      <c r="E302" s="520"/>
    </row>
    <row r="303" spans="1:5" s="20" customFormat="1" ht="25" customHeight="1" thickBot="1" x14ac:dyDescent="0.25">
      <c r="A303" s="165"/>
      <c r="B303" s="167"/>
      <c r="C303" s="168"/>
      <c r="D303" s="168"/>
      <c r="E303" s="168"/>
    </row>
    <row r="304" spans="1:5" s="20" customFormat="1" ht="40.5" customHeight="1" thickBot="1" x14ac:dyDescent="0.25">
      <c r="A304" s="267" t="s">
        <v>3</v>
      </c>
      <c r="B304" s="268" t="s">
        <v>2</v>
      </c>
      <c r="C304" s="39" t="s">
        <v>36</v>
      </c>
      <c r="D304" s="39" t="s">
        <v>37</v>
      </c>
      <c r="E304" s="40" t="s">
        <v>38</v>
      </c>
    </row>
    <row r="305" spans="1:5" ht="31" thickBot="1" x14ac:dyDescent="0.25">
      <c r="A305" s="136" t="s">
        <v>353</v>
      </c>
      <c r="B305" s="127" t="s">
        <v>354</v>
      </c>
      <c r="C305" s="306">
        <v>232800</v>
      </c>
      <c r="D305" s="306">
        <v>233615</v>
      </c>
      <c r="E305" s="307">
        <v>236815</v>
      </c>
    </row>
    <row r="306" spans="1:5" s="20" customFormat="1" ht="16" x14ac:dyDescent="0.2">
      <c r="A306" s="463" t="s">
        <v>4</v>
      </c>
      <c r="B306" s="464"/>
      <c r="C306" s="464"/>
      <c r="D306" s="464"/>
      <c r="E306" s="465"/>
    </row>
    <row r="307" spans="1:5" ht="30" x14ac:dyDescent="0.2">
      <c r="A307" s="264" t="s">
        <v>553</v>
      </c>
      <c r="B307" s="467"/>
      <c r="C307" s="467"/>
      <c r="D307" s="467"/>
      <c r="E307" s="468"/>
    </row>
    <row r="308" spans="1:5" ht="121.5" customHeight="1" x14ac:dyDescent="0.2">
      <c r="A308" s="264" t="s">
        <v>554</v>
      </c>
      <c r="B308" s="599" t="s">
        <v>1120</v>
      </c>
      <c r="C308" s="600"/>
      <c r="D308" s="600"/>
      <c r="E308" s="601"/>
    </row>
    <row r="309" spans="1:5" ht="30" x14ac:dyDescent="0.2">
      <c r="A309" s="98" t="s">
        <v>555</v>
      </c>
      <c r="B309" s="492" t="s">
        <v>568</v>
      </c>
      <c r="C309" s="533"/>
      <c r="D309" s="533"/>
      <c r="E309" s="493"/>
    </row>
    <row r="310" spans="1:5" ht="24" customHeight="1" x14ac:dyDescent="0.2">
      <c r="A310" s="265" t="s">
        <v>5</v>
      </c>
      <c r="B310" s="466" t="s">
        <v>52</v>
      </c>
      <c r="C310" s="466"/>
      <c r="D310" s="466"/>
      <c r="E310" s="498"/>
    </row>
    <row r="311" spans="1:5" ht="24" customHeight="1" x14ac:dyDescent="0.2">
      <c r="A311" s="265" t="s">
        <v>6</v>
      </c>
      <c r="B311" s="454">
        <v>100</v>
      </c>
      <c r="C311" s="472"/>
      <c r="D311" s="472"/>
      <c r="E311" s="455"/>
    </row>
    <row r="312" spans="1:5" ht="24" customHeight="1" x14ac:dyDescent="0.2">
      <c r="A312" s="265" t="s">
        <v>14</v>
      </c>
      <c r="B312" s="454">
        <v>100</v>
      </c>
      <c r="C312" s="472"/>
      <c r="D312" s="472"/>
      <c r="E312" s="455"/>
    </row>
    <row r="313" spans="1:5" ht="24" customHeight="1" x14ac:dyDescent="0.2">
      <c r="A313" s="265" t="s">
        <v>7</v>
      </c>
      <c r="B313" s="454">
        <v>100</v>
      </c>
      <c r="C313" s="472"/>
      <c r="D313" s="472"/>
      <c r="E313" s="455"/>
    </row>
    <row r="314" spans="1:5" ht="24" customHeight="1" thickBot="1" x14ac:dyDescent="0.25">
      <c r="A314" s="266" t="s">
        <v>13</v>
      </c>
      <c r="B314" s="518">
        <v>100</v>
      </c>
      <c r="C314" s="519"/>
      <c r="D314" s="519"/>
      <c r="E314" s="520"/>
    </row>
    <row r="315" spans="1:5" s="20" customFormat="1" ht="25" customHeight="1" thickBot="1" x14ac:dyDescent="0.25">
      <c r="A315" s="165"/>
      <c r="B315" s="167"/>
      <c r="C315" s="168"/>
      <c r="D315" s="168"/>
      <c r="E315" s="168"/>
    </row>
    <row r="316" spans="1:5" s="20" customFormat="1" ht="40.5" customHeight="1" thickBot="1" x14ac:dyDescent="0.25">
      <c r="A316" s="267" t="s">
        <v>3</v>
      </c>
      <c r="B316" s="268" t="s">
        <v>2</v>
      </c>
      <c r="C316" s="39" t="s">
        <v>36</v>
      </c>
      <c r="D316" s="39" t="s">
        <v>37</v>
      </c>
      <c r="E316" s="40" t="s">
        <v>38</v>
      </c>
    </row>
    <row r="317" spans="1:5" ht="46" thickBot="1" x14ac:dyDescent="0.25">
      <c r="A317" s="136" t="s">
        <v>355</v>
      </c>
      <c r="B317" s="127" t="s">
        <v>356</v>
      </c>
      <c r="C317" s="306">
        <v>5650000</v>
      </c>
      <c r="D317" s="306">
        <v>5669775</v>
      </c>
      <c r="E317" s="307">
        <v>5747451</v>
      </c>
    </row>
    <row r="318" spans="1:5" s="20" customFormat="1" ht="16" x14ac:dyDescent="0.2">
      <c r="A318" s="463" t="s">
        <v>4</v>
      </c>
      <c r="B318" s="464"/>
      <c r="C318" s="464"/>
      <c r="D318" s="464"/>
      <c r="E318" s="465"/>
    </row>
    <row r="319" spans="1:5" ht="43.5" customHeight="1" x14ac:dyDescent="0.2">
      <c r="A319" s="264" t="s">
        <v>553</v>
      </c>
      <c r="B319" s="467"/>
      <c r="C319" s="467"/>
      <c r="D319" s="467"/>
      <c r="E319" s="468"/>
    </row>
    <row r="320" spans="1:5" ht="168" customHeight="1" x14ac:dyDescent="0.2">
      <c r="A320" s="264" t="s">
        <v>554</v>
      </c>
      <c r="B320" s="599" t="s">
        <v>1110</v>
      </c>
      <c r="C320" s="600"/>
      <c r="D320" s="600"/>
      <c r="E320" s="601"/>
    </row>
    <row r="321" spans="1:5" ht="40.5" customHeight="1" x14ac:dyDescent="0.2">
      <c r="A321" s="98" t="s">
        <v>555</v>
      </c>
      <c r="B321" s="492" t="s">
        <v>569</v>
      </c>
      <c r="C321" s="533"/>
      <c r="D321" s="533"/>
      <c r="E321" s="493"/>
    </row>
    <row r="322" spans="1:5" ht="24" customHeight="1" x14ac:dyDescent="0.2">
      <c r="A322" s="265" t="s">
        <v>5</v>
      </c>
      <c r="B322" s="466" t="s">
        <v>26</v>
      </c>
      <c r="C322" s="466"/>
      <c r="D322" s="466"/>
      <c r="E322" s="498"/>
    </row>
    <row r="323" spans="1:5" ht="24" customHeight="1" x14ac:dyDescent="0.2">
      <c r="A323" s="265" t="s">
        <v>6</v>
      </c>
      <c r="B323" s="454">
        <v>850</v>
      </c>
      <c r="C323" s="472"/>
      <c r="D323" s="472"/>
      <c r="E323" s="455"/>
    </row>
    <row r="324" spans="1:5" ht="24" customHeight="1" x14ac:dyDescent="0.2">
      <c r="A324" s="265" t="s">
        <v>14</v>
      </c>
      <c r="B324" s="612" t="s">
        <v>970</v>
      </c>
      <c r="C324" s="613"/>
      <c r="D324" s="613"/>
      <c r="E324" s="614"/>
    </row>
    <row r="325" spans="1:5" ht="24" customHeight="1" x14ac:dyDescent="0.2">
      <c r="A325" s="265" t="s">
        <v>7</v>
      </c>
      <c r="B325" s="612" t="s">
        <v>971</v>
      </c>
      <c r="C325" s="613"/>
      <c r="D325" s="613"/>
      <c r="E325" s="614"/>
    </row>
    <row r="326" spans="1:5" ht="24" customHeight="1" thickBot="1" x14ac:dyDescent="0.25">
      <c r="A326" s="266" t="s">
        <v>13</v>
      </c>
      <c r="B326" s="609" t="s">
        <v>972</v>
      </c>
      <c r="C326" s="610"/>
      <c r="D326" s="610"/>
      <c r="E326" s="611"/>
    </row>
    <row r="327" spans="1:5" s="20" customFormat="1" ht="25" customHeight="1" thickBot="1" x14ac:dyDescent="0.25">
      <c r="A327" s="165"/>
      <c r="B327" s="167"/>
      <c r="C327" s="168"/>
      <c r="D327" s="168"/>
      <c r="E327" s="168"/>
    </row>
    <row r="328" spans="1:5" s="20" customFormat="1" ht="40" customHeight="1" thickBot="1" x14ac:dyDescent="0.25">
      <c r="A328" s="267" t="s">
        <v>3</v>
      </c>
      <c r="B328" s="268" t="s">
        <v>2</v>
      </c>
      <c r="C328" s="39" t="s">
        <v>36</v>
      </c>
      <c r="D328" s="39" t="s">
        <v>37</v>
      </c>
      <c r="E328" s="40" t="s">
        <v>38</v>
      </c>
    </row>
    <row r="329" spans="1:5" ht="24" customHeight="1" thickBot="1" x14ac:dyDescent="0.25">
      <c r="A329" s="136" t="s">
        <v>357</v>
      </c>
      <c r="B329" s="127" t="s">
        <v>358</v>
      </c>
      <c r="C329" s="306">
        <v>135000</v>
      </c>
      <c r="D329" s="306">
        <v>135473</v>
      </c>
      <c r="E329" s="307">
        <v>137329</v>
      </c>
    </row>
    <row r="330" spans="1:5" s="20" customFormat="1" ht="16" x14ac:dyDescent="0.2">
      <c r="A330" s="463" t="s">
        <v>4</v>
      </c>
      <c r="B330" s="464"/>
      <c r="C330" s="464"/>
      <c r="D330" s="464"/>
      <c r="E330" s="465"/>
    </row>
    <row r="331" spans="1:5" ht="30" x14ac:dyDescent="0.2">
      <c r="A331" s="264" t="s">
        <v>553</v>
      </c>
      <c r="B331" s="467"/>
      <c r="C331" s="467"/>
      <c r="D331" s="467"/>
      <c r="E331" s="468"/>
    </row>
    <row r="332" spans="1:5" ht="111.75" customHeight="1" x14ac:dyDescent="0.2">
      <c r="A332" s="264" t="s">
        <v>554</v>
      </c>
      <c r="B332" s="599" t="s">
        <v>1111</v>
      </c>
      <c r="C332" s="600"/>
      <c r="D332" s="600"/>
      <c r="E332" s="601"/>
    </row>
    <row r="333" spans="1:5" ht="29.25" customHeight="1" x14ac:dyDescent="0.2">
      <c r="A333" s="98" t="s">
        <v>555</v>
      </c>
      <c r="B333" s="492" t="s">
        <v>570</v>
      </c>
      <c r="C333" s="533"/>
      <c r="D333" s="533"/>
      <c r="E333" s="493"/>
    </row>
    <row r="334" spans="1:5" ht="25" customHeight="1" x14ac:dyDescent="0.2">
      <c r="A334" s="265" t="s">
        <v>5</v>
      </c>
      <c r="B334" s="466" t="s">
        <v>26</v>
      </c>
      <c r="C334" s="466"/>
      <c r="D334" s="466"/>
      <c r="E334" s="498"/>
    </row>
    <row r="335" spans="1:5" ht="25" customHeight="1" x14ac:dyDescent="0.2">
      <c r="A335" s="265" t="s">
        <v>6</v>
      </c>
      <c r="B335" s="454">
        <v>51</v>
      </c>
      <c r="C335" s="472"/>
      <c r="D335" s="472"/>
      <c r="E335" s="455"/>
    </row>
    <row r="336" spans="1:5" ht="25" customHeight="1" x14ac:dyDescent="0.2">
      <c r="A336" s="265" t="s">
        <v>14</v>
      </c>
      <c r="B336" s="456">
        <v>60</v>
      </c>
      <c r="C336" s="597"/>
      <c r="D336" s="597"/>
      <c r="E336" s="590"/>
    </row>
    <row r="337" spans="1:5" ht="25" customHeight="1" x14ac:dyDescent="0.2">
      <c r="A337" s="265" t="s">
        <v>7</v>
      </c>
      <c r="B337" s="456">
        <v>65</v>
      </c>
      <c r="C337" s="597"/>
      <c r="D337" s="597"/>
      <c r="E337" s="590"/>
    </row>
    <row r="338" spans="1:5" ht="25" customHeight="1" thickBot="1" x14ac:dyDescent="0.25">
      <c r="A338" s="266" t="s">
        <v>13</v>
      </c>
      <c r="B338" s="579">
        <v>90</v>
      </c>
      <c r="C338" s="598"/>
      <c r="D338" s="598"/>
      <c r="E338" s="591"/>
    </row>
    <row r="339" spans="1:5" s="20" customFormat="1" ht="25" customHeight="1" thickBot="1" x14ac:dyDescent="0.25">
      <c r="A339" s="165"/>
      <c r="B339" s="169"/>
      <c r="C339" s="170"/>
      <c r="D339" s="170"/>
      <c r="E339" s="170"/>
    </row>
    <row r="340" spans="1:5" s="20" customFormat="1" ht="40" customHeight="1" thickBot="1" x14ac:dyDescent="0.25">
      <c r="A340" s="267" t="s">
        <v>3</v>
      </c>
      <c r="B340" s="268" t="s">
        <v>2</v>
      </c>
      <c r="C340" s="39" t="s">
        <v>36</v>
      </c>
      <c r="D340" s="39" t="s">
        <v>37</v>
      </c>
      <c r="E340" s="40" t="s">
        <v>38</v>
      </c>
    </row>
    <row r="341" spans="1:5" ht="31" thickBot="1" x14ac:dyDescent="0.25">
      <c r="A341" s="136" t="s">
        <v>359</v>
      </c>
      <c r="B341" s="127" t="s">
        <v>360</v>
      </c>
      <c r="C341" s="306">
        <v>954262412</v>
      </c>
      <c r="D341" s="306">
        <v>967637330</v>
      </c>
      <c r="E341" s="307">
        <v>980893962</v>
      </c>
    </row>
    <row r="342" spans="1:5" s="20" customFormat="1" ht="16" x14ac:dyDescent="0.2">
      <c r="A342" s="463" t="s">
        <v>4</v>
      </c>
      <c r="B342" s="464"/>
      <c r="C342" s="464"/>
      <c r="D342" s="464"/>
      <c r="E342" s="465"/>
    </row>
    <row r="343" spans="1:5" ht="30" x14ac:dyDescent="0.2">
      <c r="A343" s="264" t="s">
        <v>553</v>
      </c>
      <c r="B343" s="467"/>
      <c r="C343" s="467"/>
      <c r="D343" s="467"/>
      <c r="E343" s="468"/>
    </row>
    <row r="344" spans="1:5" ht="171" customHeight="1" x14ac:dyDescent="0.2">
      <c r="A344" s="264" t="s">
        <v>554</v>
      </c>
      <c r="B344" s="599" t="s">
        <v>1112</v>
      </c>
      <c r="C344" s="600"/>
      <c r="D344" s="600"/>
      <c r="E344" s="601"/>
    </row>
    <row r="345" spans="1:5" ht="37.5" customHeight="1" x14ac:dyDescent="0.2">
      <c r="A345" s="98" t="s">
        <v>555</v>
      </c>
      <c r="B345" s="492" t="s">
        <v>571</v>
      </c>
      <c r="C345" s="533"/>
      <c r="D345" s="533"/>
      <c r="E345" s="493"/>
    </row>
    <row r="346" spans="1:5" ht="25" customHeight="1" x14ac:dyDescent="0.2">
      <c r="A346" s="265" t="s">
        <v>5</v>
      </c>
      <c r="B346" s="466" t="s">
        <v>26</v>
      </c>
      <c r="C346" s="466"/>
      <c r="D346" s="466"/>
      <c r="E346" s="498"/>
    </row>
    <row r="347" spans="1:5" ht="25" customHeight="1" x14ac:dyDescent="0.2">
      <c r="A347" s="265" t="s">
        <v>6</v>
      </c>
      <c r="B347" s="454">
        <v>12</v>
      </c>
      <c r="C347" s="472"/>
      <c r="D347" s="472"/>
      <c r="E347" s="455"/>
    </row>
    <row r="348" spans="1:5" ht="25" customHeight="1" x14ac:dyDescent="0.2">
      <c r="A348" s="265" t="s">
        <v>14</v>
      </c>
      <c r="B348" s="456">
        <v>12</v>
      </c>
      <c r="C348" s="597"/>
      <c r="D348" s="597"/>
      <c r="E348" s="590"/>
    </row>
    <row r="349" spans="1:5" ht="25" customHeight="1" x14ac:dyDescent="0.2">
      <c r="A349" s="265" t="s">
        <v>7</v>
      </c>
      <c r="B349" s="456">
        <v>12</v>
      </c>
      <c r="C349" s="597"/>
      <c r="D349" s="597"/>
      <c r="E349" s="590"/>
    </row>
    <row r="350" spans="1:5" ht="25" customHeight="1" thickBot="1" x14ac:dyDescent="0.25">
      <c r="A350" s="266" t="s">
        <v>13</v>
      </c>
      <c r="B350" s="579">
        <v>12</v>
      </c>
      <c r="C350" s="598"/>
      <c r="D350" s="598"/>
      <c r="E350" s="591"/>
    </row>
    <row r="351" spans="1:5" s="20" customFormat="1" ht="25" customHeight="1" thickBot="1" x14ac:dyDescent="0.25">
      <c r="A351" s="165"/>
      <c r="B351" s="169"/>
      <c r="C351" s="170"/>
      <c r="D351" s="170"/>
      <c r="E351" s="170"/>
    </row>
    <row r="352" spans="1:5" s="20" customFormat="1" ht="40" customHeight="1" thickBot="1" x14ac:dyDescent="0.25">
      <c r="A352" s="267" t="s">
        <v>3</v>
      </c>
      <c r="B352" s="268" t="s">
        <v>2</v>
      </c>
      <c r="C352" s="39" t="s">
        <v>36</v>
      </c>
      <c r="D352" s="39" t="s">
        <v>37</v>
      </c>
      <c r="E352" s="40" t="s">
        <v>38</v>
      </c>
    </row>
    <row r="353" spans="1:5" ht="31" thickBot="1" x14ac:dyDescent="0.25">
      <c r="A353" s="136" t="s">
        <v>361</v>
      </c>
      <c r="B353" s="127" t="s">
        <v>362</v>
      </c>
      <c r="C353" s="306">
        <v>1794900</v>
      </c>
      <c r="D353" s="306">
        <v>1801182</v>
      </c>
      <c r="E353" s="307">
        <v>1825858</v>
      </c>
    </row>
    <row r="354" spans="1:5" s="20" customFormat="1" ht="16" x14ac:dyDescent="0.2">
      <c r="A354" s="463" t="s">
        <v>4</v>
      </c>
      <c r="B354" s="464"/>
      <c r="C354" s="464"/>
      <c r="D354" s="464"/>
      <c r="E354" s="465"/>
    </row>
    <row r="355" spans="1:5" ht="29" x14ac:dyDescent="0.2">
      <c r="A355" s="264" t="s">
        <v>8</v>
      </c>
      <c r="B355" s="467"/>
      <c r="C355" s="467"/>
      <c r="D355" s="467"/>
      <c r="E355" s="468"/>
    </row>
    <row r="356" spans="1:5" ht="77.25" customHeight="1" x14ac:dyDescent="0.2">
      <c r="A356" s="264" t="s">
        <v>10</v>
      </c>
      <c r="B356" s="469" t="s">
        <v>1113</v>
      </c>
      <c r="C356" s="469"/>
      <c r="D356" s="469"/>
      <c r="E356" s="506"/>
    </row>
    <row r="357" spans="1:5" ht="30" x14ac:dyDescent="0.2">
      <c r="A357" s="264" t="s">
        <v>9</v>
      </c>
      <c r="B357" s="466" t="s">
        <v>115</v>
      </c>
      <c r="C357" s="466"/>
      <c r="D357" s="466"/>
      <c r="E357" s="498"/>
    </row>
    <row r="358" spans="1:5" ht="25" customHeight="1" x14ac:dyDescent="0.2">
      <c r="A358" s="265" t="s">
        <v>5</v>
      </c>
      <c r="B358" s="466" t="s">
        <v>115</v>
      </c>
      <c r="C358" s="466"/>
      <c r="D358" s="466"/>
      <c r="E358" s="498"/>
    </row>
    <row r="359" spans="1:5" ht="25" customHeight="1" x14ac:dyDescent="0.2">
      <c r="A359" s="108" t="s">
        <v>6</v>
      </c>
      <c r="B359" s="496" t="s">
        <v>115</v>
      </c>
      <c r="C359" s="517"/>
      <c r="D359" s="517"/>
      <c r="E359" s="497"/>
    </row>
    <row r="360" spans="1:5" ht="25" customHeight="1" x14ac:dyDescent="0.2">
      <c r="A360" s="265" t="s">
        <v>14</v>
      </c>
      <c r="B360" s="454" t="s">
        <v>115</v>
      </c>
      <c r="C360" s="472"/>
      <c r="D360" s="472"/>
      <c r="E360" s="455"/>
    </row>
    <row r="361" spans="1:5" ht="25" customHeight="1" x14ac:dyDescent="0.2">
      <c r="A361" s="265" t="s">
        <v>7</v>
      </c>
      <c r="B361" s="454" t="s">
        <v>115</v>
      </c>
      <c r="C361" s="472"/>
      <c r="D361" s="472"/>
      <c r="E361" s="455"/>
    </row>
    <row r="362" spans="1:5" ht="25" customHeight="1" thickBot="1" x14ac:dyDescent="0.25">
      <c r="A362" s="266" t="s">
        <v>13</v>
      </c>
      <c r="B362" s="518" t="s">
        <v>115</v>
      </c>
      <c r="C362" s="519"/>
      <c r="D362" s="519"/>
      <c r="E362" s="520"/>
    </row>
    <row r="363" spans="1:5" s="20" customFormat="1" ht="25" customHeight="1" thickBot="1" x14ac:dyDescent="0.25">
      <c r="A363" s="165"/>
      <c r="B363" s="167"/>
      <c r="C363" s="168"/>
      <c r="D363" s="168"/>
      <c r="E363" s="168"/>
    </row>
    <row r="364" spans="1:5" s="20" customFormat="1" ht="40" customHeight="1" x14ac:dyDescent="0.2">
      <c r="A364" s="267" t="s">
        <v>3</v>
      </c>
      <c r="B364" s="268" t="s">
        <v>2</v>
      </c>
      <c r="C364" s="39" t="s">
        <v>36</v>
      </c>
      <c r="D364" s="39" t="s">
        <v>37</v>
      </c>
      <c r="E364" s="40" t="s">
        <v>38</v>
      </c>
    </row>
    <row r="365" spans="1:5" ht="44.25" customHeight="1" thickBot="1" x14ac:dyDescent="0.25">
      <c r="A365" s="146" t="s">
        <v>363</v>
      </c>
      <c r="B365" s="160" t="s">
        <v>364</v>
      </c>
      <c r="C365" s="317">
        <v>520000</v>
      </c>
      <c r="D365" s="317">
        <v>521820</v>
      </c>
      <c r="E365" s="317">
        <v>528969</v>
      </c>
    </row>
    <row r="366" spans="1:5" s="20" customFormat="1" ht="16" x14ac:dyDescent="0.2">
      <c r="A366" s="463" t="s">
        <v>4</v>
      </c>
      <c r="B366" s="464"/>
      <c r="C366" s="464"/>
      <c r="D366" s="464"/>
      <c r="E366" s="465"/>
    </row>
    <row r="367" spans="1:5" ht="42.75" customHeight="1" x14ac:dyDescent="0.2">
      <c r="A367" s="264" t="s">
        <v>8</v>
      </c>
      <c r="B367" s="467"/>
      <c r="C367" s="467"/>
      <c r="D367" s="467"/>
      <c r="E367" s="468"/>
    </row>
    <row r="368" spans="1:5" ht="72.75" customHeight="1" x14ac:dyDescent="0.2">
      <c r="A368" s="264" t="s">
        <v>10</v>
      </c>
      <c r="B368" s="469" t="s">
        <v>1114</v>
      </c>
      <c r="C368" s="469"/>
      <c r="D368" s="469"/>
      <c r="E368" s="506"/>
    </row>
    <row r="369" spans="1:5" ht="30" x14ac:dyDescent="0.2">
      <c r="A369" s="264" t="s">
        <v>9</v>
      </c>
      <c r="B369" s="466" t="s">
        <v>572</v>
      </c>
      <c r="C369" s="466"/>
      <c r="D369" s="466"/>
      <c r="E369" s="498"/>
    </row>
    <row r="370" spans="1:5" ht="25" customHeight="1" x14ac:dyDescent="0.2">
      <c r="A370" s="265" t="s">
        <v>5</v>
      </c>
      <c r="B370" s="466" t="s">
        <v>26</v>
      </c>
      <c r="C370" s="466"/>
      <c r="D370" s="466"/>
      <c r="E370" s="498"/>
    </row>
    <row r="371" spans="1:5" ht="25" customHeight="1" x14ac:dyDescent="0.2">
      <c r="A371" s="108" t="s">
        <v>6</v>
      </c>
      <c r="B371" s="496">
        <v>21</v>
      </c>
      <c r="C371" s="517"/>
      <c r="D371" s="517"/>
      <c r="E371" s="497"/>
    </row>
    <row r="372" spans="1:5" ht="25" customHeight="1" x14ac:dyDescent="0.2">
      <c r="A372" s="265" t="s">
        <v>14</v>
      </c>
      <c r="B372" s="454">
        <v>350</v>
      </c>
      <c r="C372" s="472"/>
      <c r="D372" s="472"/>
      <c r="E372" s="455"/>
    </row>
    <row r="373" spans="1:5" ht="25" customHeight="1" x14ac:dyDescent="0.2">
      <c r="A373" s="265" t="s">
        <v>7</v>
      </c>
      <c r="B373" s="454">
        <v>350</v>
      </c>
      <c r="C373" s="472"/>
      <c r="D373" s="472"/>
      <c r="E373" s="455"/>
    </row>
    <row r="374" spans="1:5" ht="25" customHeight="1" thickBot="1" x14ac:dyDescent="0.25">
      <c r="A374" s="266" t="s">
        <v>13</v>
      </c>
      <c r="B374" s="518">
        <v>350</v>
      </c>
      <c r="C374" s="519"/>
      <c r="D374" s="519"/>
      <c r="E374" s="520"/>
    </row>
    <row r="375" spans="1:5" s="20" customFormat="1" ht="25" customHeight="1" thickBot="1" x14ac:dyDescent="0.25">
      <c r="A375" s="165"/>
      <c r="B375" s="167"/>
      <c r="C375" s="168"/>
      <c r="D375" s="168"/>
      <c r="E375" s="168"/>
    </row>
    <row r="376" spans="1:5" s="20" customFormat="1" ht="40" customHeight="1" thickBot="1" x14ac:dyDescent="0.25">
      <c r="A376" s="267" t="s">
        <v>3</v>
      </c>
      <c r="B376" s="268" t="s">
        <v>2</v>
      </c>
      <c r="C376" s="39" t="s">
        <v>36</v>
      </c>
      <c r="D376" s="39" t="s">
        <v>37</v>
      </c>
      <c r="E376" s="40" t="s">
        <v>38</v>
      </c>
    </row>
    <row r="377" spans="1:5" ht="45.75" customHeight="1" thickBot="1" x14ac:dyDescent="0.25">
      <c r="A377" s="136" t="s">
        <v>365</v>
      </c>
      <c r="B377" s="127" t="s">
        <v>366</v>
      </c>
      <c r="C377" s="306">
        <v>3000000</v>
      </c>
      <c r="D377" s="306">
        <v>3010500</v>
      </c>
      <c r="E377" s="307">
        <v>3051744</v>
      </c>
    </row>
    <row r="378" spans="1:5" s="20" customFormat="1" ht="16" x14ac:dyDescent="0.2">
      <c r="A378" s="463" t="s">
        <v>4</v>
      </c>
      <c r="B378" s="464"/>
      <c r="C378" s="464"/>
      <c r="D378" s="464"/>
      <c r="E378" s="465"/>
    </row>
    <row r="379" spans="1:5" ht="29" x14ac:dyDescent="0.2">
      <c r="A379" s="264" t="s">
        <v>8</v>
      </c>
      <c r="B379" s="467"/>
      <c r="C379" s="467"/>
      <c r="D379" s="467"/>
      <c r="E379" s="468"/>
    </row>
    <row r="380" spans="1:5" ht="101.25" customHeight="1" x14ac:dyDescent="0.2">
      <c r="A380" s="264" t="s">
        <v>10</v>
      </c>
      <c r="B380" s="469" t="s">
        <v>1115</v>
      </c>
      <c r="C380" s="469"/>
      <c r="D380" s="469"/>
      <c r="E380" s="506"/>
    </row>
    <row r="381" spans="1:5" ht="38.25" customHeight="1" x14ac:dyDescent="0.2">
      <c r="A381" s="264" t="s">
        <v>9</v>
      </c>
      <c r="B381" s="466" t="s">
        <v>115</v>
      </c>
      <c r="C381" s="466"/>
      <c r="D381" s="466"/>
      <c r="E381" s="498"/>
    </row>
    <row r="382" spans="1:5" ht="25" customHeight="1" x14ac:dyDescent="0.2">
      <c r="A382" s="265" t="s">
        <v>5</v>
      </c>
      <c r="B382" s="466" t="s">
        <v>115</v>
      </c>
      <c r="C382" s="466"/>
      <c r="D382" s="466"/>
      <c r="E382" s="498"/>
    </row>
    <row r="383" spans="1:5" ht="25" customHeight="1" x14ac:dyDescent="0.2">
      <c r="A383" s="108" t="s">
        <v>6</v>
      </c>
      <c r="B383" s="496" t="s">
        <v>115</v>
      </c>
      <c r="C383" s="517"/>
      <c r="D383" s="517"/>
      <c r="E383" s="497"/>
    </row>
    <row r="384" spans="1:5" ht="25" customHeight="1" x14ac:dyDescent="0.2">
      <c r="A384" s="265" t="s">
        <v>14</v>
      </c>
      <c r="B384" s="454" t="s">
        <v>115</v>
      </c>
      <c r="C384" s="472"/>
      <c r="D384" s="472"/>
      <c r="E384" s="455"/>
    </row>
    <row r="385" spans="1:5" ht="25" customHeight="1" x14ac:dyDescent="0.2">
      <c r="A385" s="265" t="s">
        <v>7</v>
      </c>
      <c r="B385" s="454" t="s">
        <v>115</v>
      </c>
      <c r="C385" s="472"/>
      <c r="D385" s="472"/>
      <c r="E385" s="455"/>
    </row>
    <row r="386" spans="1:5" ht="25" customHeight="1" thickBot="1" x14ac:dyDescent="0.25">
      <c r="A386" s="266" t="s">
        <v>13</v>
      </c>
      <c r="B386" s="518" t="s">
        <v>115</v>
      </c>
      <c r="C386" s="519"/>
      <c r="D386" s="519"/>
      <c r="E386" s="520"/>
    </row>
    <row r="387" spans="1:5" s="20" customFormat="1" ht="25" customHeight="1" thickBot="1" x14ac:dyDescent="0.25">
      <c r="A387" s="165"/>
      <c r="B387" s="167"/>
      <c r="C387" s="168"/>
      <c r="D387" s="168"/>
      <c r="E387" s="168"/>
    </row>
    <row r="388" spans="1:5" s="20" customFormat="1" ht="40" customHeight="1" thickBot="1" x14ac:dyDescent="0.25">
      <c r="A388" s="267" t="s">
        <v>3</v>
      </c>
      <c r="B388" s="268" t="s">
        <v>2</v>
      </c>
      <c r="C388" s="39" t="s">
        <v>36</v>
      </c>
      <c r="D388" s="39" t="s">
        <v>37</v>
      </c>
      <c r="E388" s="40" t="s">
        <v>38</v>
      </c>
    </row>
    <row r="389" spans="1:5" ht="31" thickBot="1" x14ac:dyDescent="0.25">
      <c r="A389" s="136" t="s">
        <v>367</v>
      </c>
      <c r="B389" s="127" t="s">
        <v>368</v>
      </c>
      <c r="C389" s="306">
        <v>60830000</v>
      </c>
      <c r="D389" s="306">
        <v>60832905</v>
      </c>
      <c r="E389" s="307">
        <v>77844315</v>
      </c>
    </row>
    <row r="390" spans="1:5" s="20" customFormat="1" ht="16" x14ac:dyDescent="0.2">
      <c r="A390" s="463" t="s">
        <v>4</v>
      </c>
      <c r="B390" s="464"/>
      <c r="C390" s="464"/>
      <c r="D390" s="464"/>
      <c r="E390" s="465"/>
    </row>
    <row r="391" spans="1:5" ht="29" x14ac:dyDescent="0.2">
      <c r="A391" s="264" t="s">
        <v>8</v>
      </c>
      <c r="B391" s="467"/>
      <c r="C391" s="467"/>
      <c r="D391" s="467"/>
      <c r="E391" s="468"/>
    </row>
    <row r="392" spans="1:5" ht="112.5" customHeight="1" x14ac:dyDescent="0.2">
      <c r="A392" s="264" t="s">
        <v>10</v>
      </c>
      <c r="B392" s="599" t="s">
        <v>1116</v>
      </c>
      <c r="C392" s="600"/>
      <c r="D392" s="600"/>
      <c r="E392" s="601"/>
    </row>
    <row r="393" spans="1:5" ht="29.25" customHeight="1" x14ac:dyDescent="0.2">
      <c r="A393" s="98" t="s">
        <v>9</v>
      </c>
      <c r="B393" s="492" t="s">
        <v>573</v>
      </c>
      <c r="C393" s="608"/>
      <c r="D393" s="454" t="s">
        <v>574</v>
      </c>
      <c r="E393" s="455"/>
    </row>
    <row r="394" spans="1:5" ht="25" customHeight="1" x14ac:dyDescent="0.2">
      <c r="A394" s="99" t="s">
        <v>5</v>
      </c>
      <c r="B394" s="466" t="s">
        <v>575</v>
      </c>
      <c r="C394" s="466"/>
      <c r="D394" s="472" t="s">
        <v>52</v>
      </c>
      <c r="E394" s="455"/>
    </row>
    <row r="395" spans="1:5" ht="25" customHeight="1" x14ac:dyDescent="0.2">
      <c r="A395" s="265" t="s">
        <v>6</v>
      </c>
      <c r="B395" s="496">
        <v>0</v>
      </c>
      <c r="C395" s="602"/>
      <c r="D395" s="606">
        <v>35</v>
      </c>
      <c r="E395" s="607"/>
    </row>
    <row r="396" spans="1:5" ht="25" customHeight="1" x14ac:dyDescent="0.2">
      <c r="A396" s="265" t="s">
        <v>14</v>
      </c>
      <c r="B396" s="619">
        <v>6281.3</v>
      </c>
      <c r="C396" s="620"/>
      <c r="D396" s="606">
        <v>37</v>
      </c>
      <c r="E396" s="607"/>
    </row>
    <row r="397" spans="1:5" ht="25" customHeight="1" x14ac:dyDescent="0.2">
      <c r="A397" s="265" t="s">
        <v>7</v>
      </c>
      <c r="B397" s="619">
        <v>1000</v>
      </c>
      <c r="C397" s="620"/>
      <c r="D397" s="606">
        <v>38</v>
      </c>
      <c r="E397" s="607"/>
    </row>
    <row r="398" spans="1:5" ht="25" customHeight="1" thickBot="1" x14ac:dyDescent="0.25">
      <c r="A398" s="266" t="s">
        <v>13</v>
      </c>
      <c r="B398" s="617">
        <v>1000</v>
      </c>
      <c r="C398" s="618"/>
      <c r="D398" s="615">
        <v>40</v>
      </c>
      <c r="E398" s="616"/>
    </row>
    <row r="399" spans="1:5" s="20" customFormat="1" ht="25" customHeight="1" thickBot="1" x14ac:dyDescent="0.25">
      <c r="A399" s="165"/>
      <c r="B399" s="167"/>
      <c r="C399" s="183"/>
      <c r="D399" s="184"/>
      <c r="E399" s="185"/>
    </row>
    <row r="400" spans="1:5" s="20" customFormat="1" ht="40" customHeight="1" thickBot="1" x14ac:dyDescent="0.25">
      <c r="A400" s="267" t="s">
        <v>3</v>
      </c>
      <c r="B400" s="268" t="s">
        <v>2</v>
      </c>
      <c r="C400" s="39" t="s">
        <v>36</v>
      </c>
      <c r="D400" s="39" t="s">
        <v>37</v>
      </c>
      <c r="E400" s="40" t="s">
        <v>38</v>
      </c>
    </row>
    <row r="401" spans="1:5" ht="46" thickBot="1" x14ac:dyDescent="0.25">
      <c r="A401" s="136" t="s">
        <v>369</v>
      </c>
      <c r="B401" s="127" t="s">
        <v>370</v>
      </c>
      <c r="C401" s="306">
        <v>464178</v>
      </c>
      <c r="D401" s="306">
        <v>497557.5</v>
      </c>
      <c r="E401" s="307">
        <v>563557.5</v>
      </c>
    </row>
    <row r="402" spans="1:5" s="20" customFormat="1" ht="16" x14ac:dyDescent="0.2">
      <c r="A402" s="463" t="s">
        <v>4</v>
      </c>
      <c r="B402" s="464"/>
      <c r="C402" s="464"/>
      <c r="D402" s="464"/>
      <c r="E402" s="465"/>
    </row>
    <row r="403" spans="1:5" ht="29" x14ac:dyDescent="0.2">
      <c r="A403" s="264" t="s">
        <v>8</v>
      </c>
      <c r="B403" s="467"/>
      <c r="C403" s="467"/>
      <c r="D403" s="467"/>
      <c r="E403" s="468"/>
    </row>
    <row r="404" spans="1:5" ht="117" customHeight="1" x14ac:dyDescent="0.2">
      <c r="A404" s="264" t="s">
        <v>10</v>
      </c>
      <c r="B404" s="469" t="s">
        <v>1117</v>
      </c>
      <c r="C404" s="469"/>
      <c r="D404" s="469"/>
      <c r="E404" s="506"/>
    </row>
    <row r="405" spans="1:5" ht="30" x14ac:dyDescent="0.2">
      <c r="A405" s="264" t="s">
        <v>9</v>
      </c>
      <c r="B405" s="466" t="s">
        <v>115</v>
      </c>
      <c r="C405" s="466"/>
      <c r="D405" s="466"/>
      <c r="E405" s="498"/>
    </row>
    <row r="406" spans="1:5" ht="25" customHeight="1" x14ac:dyDescent="0.2">
      <c r="A406" s="265" t="s">
        <v>5</v>
      </c>
      <c r="B406" s="466" t="s">
        <v>115</v>
      </c>
      <c r="C406" s="466"/>
      <c r="D406" s="466"/>
      <c r="E406" s="498"/>
    </row>
    <row r="407" spans="1:5" ht="25" customHeight="1" x14ac:dyDescent="0.2">
      <c r="A407" s="108" t="s">
        <v>6</v>
      </c>
      <c r="B407" s="496" t="s">
        <v>115</v>
      </c>
      <c r="C407" s="517"/>
      <c r="D407" s="517"/>
      <c r="E407" s="497"/>
    </row>
    <row r="408" spans="1:5" ht="25" customHeight="1" x14ac:dyDescent="0.2">
      <c r="A408" s="265" t="s">
        <v>14</v>
      </c>
      <c r="B408" s="454" t="s">
        <v>115</v>
      </c>
      <c r="C408" s="472"/>
      <c r="D408" s="472"/>
      <c r="E408" s="455"/>
    </row>
    <row r="409" spans="1:5" ht="25" customHeight="1" x14ac:dyDescent="0.2">
      <c r="A409" s="265" t="s">
        <v>7</v>
      </c>
      <c r="B409" s="454" t="s">
        <v>115</v>
      </c>
      <c r="C409" s="472"/>
      <c r="D409" s="472"/>
      <c r="E409" s="455"/>
    </row>
    <row r="410" spans="1:5" ht="25" customHeight="1" thickBot="1" x14ac:dyDescent="0.25">
      <c r="A410" s="266" t="s">
        <v>13</v>
      </c>
      <c r="B410" s="518" t="s">
        <v>115</v>
      </c>
      <c r="C410" s="519"/>
      <c r="D410" s="519"/>
      <c r="E410" s="520"/>
    </row>
    <row r="411" spans="1:5" s="20" customFormat="1" ht="25" customHeight="1" thickBot="1" x14ac:dyDescent="0.25">
      <c r="A411" s="165"/>
      <c r="B411" s="167"/>
      <c r="C411" s="168"/>
      <c r="D411" s="168"/>
      <c r="E411" s="168"/>
    </row>
    <row r="412" spans="1:5" s="20" customFormat="1" ht="40" customHeight="1" thickBot="1" x14ac:dyDescent="0.25">
      <c r="A412" s="267" t="s">
        <v>3</v>
      </c>
      <c r="B412" s="268" t="s">
        <v>2</v>
      </c>
      <c r="C412" s="39" t="s">
        <v>36</v>
      </c>
      <c r="D412" s="39" t="s">
        <v>37</v>
      </c>
      <c r="E412" s="40" t="s">
        <v>38</v>
      </c>
    </row>
    <row r="413" spans="1:5" ht="47.25" customHeight="1" thickBot="1" x14ac:dyDescent="0.25">
      <c r="A413" s="136" t="s">
        <v>371</v>
      </c>
      <c r="B413" s="127" t="s">
        <v>372</v>
      </c>
      <c r="C413" s="126">
        <v>227638039</v>
      </c>
      <c r="D413" s="126">
        <v>241607472</v>
      </c>
      <c r="E413" s="128">
        <v>183959575</v>
      </c>
    </row>
    <row r="414" spans="1:5" s="20" customFormat="1" ht="16" x14ac:dyDescent="0.2">
      <c r="A414" s="463" t="s">
        <v>4</v>
      </c>
      <c r="B414" s="464"/>
      <c r="C414" s="464"/>
      <c r="D414" s="464"/>
      <c r="E414" s="465"/>
    </row>
    <row r="415" spans="1:5" ht="29" x14ac:dyDescent="0.2">
      <c r="A415" s="264" t="s">
        <v>8</v>
      </c>
      <c r="B415" s="467"/>
      <c r="C415" s="467"/>
      <c r="D415" s="467"/>
      <c r="E415" s="468"/>
    </row>
    <row r="416" spans="1:5" ht="169.5" customHeight="1" x14ac:dyDescent="0.2">
      <c r="A416" s="264" t="s">
        <v>10</v>
      </c>
      <c r="B416" s="599" t="s">
        <v>1118</v>
      </c>
      <c r="C416" s="600"/>
      <c r="D416" s="600"/>
      <c r="E416" s="601"/>
    </row>
    <row r="417" spans="1:5" ht="71.25" customHeight="1" x14ac:dyDescent="0.2">
      <c r="A417" s="98" t="s">
        <v>9</v>
      </c>
      <c r="B417" s="403" t="s">
        <v>576</v>
      </c>
      <c r="C417" s="403" t="s">
        <v>578</v>
      </c>
      <c r="D417" s="454" t="s">
        <v>577</v>
      </c>
      <c r="E417" s="455"/>
    </row>
    <row r="418" spans="1:5" ht="25" customHeight="1" x14ac:dyDescent="0.2">
      <c r="A418" s="265" t="s">
        <v>5</v>
      </c>
      <c r="B418" s="390" t="s">
        <v>26</v>
      </c>
      <c r="C418" s="390" t="s">
        <v>26</v>
      </c>
      <c r="D418" s="454" t="s">
        <v>26</v>
      </c>
      <c r="E418" s="455"/>
    </row>
    <row r="419" spans="1:5" ht="25" customHeight="1" x14ac:dyDescent="0.2">
      <c r="A419" s="265" t="s">
        <v>6</v>
      </c>
      <c r="B419" s="399" t="s">
        <v>1119</v>
      </c>
      <c r="C419" s="399">
        <v>0</v>
      </c>
      <c r="D419" s="456">
        <v>0</v>
      </c>
      <c r="E419" s="590"/>
    </row>
    <row r="420" spans="1:5" ht="25" customHeight="1" x14ac:dyDescent="0.2">
      <c r="A420" s="265" t="s">
        <v>14</v>
      </c>
      <c r="B420" s="399" t="s">
        <v>1119</v>
      </c>
      <c r="C420" s="399">
        <v>1</v>
      </c>
      <c r="D420" s="456">
        <v>500</v>
      </c>
      <c r="E420" s="590"/>
    </row>
    <row r="421" spans="1:5" ht="25" customHeight="1" x14ac:dyDescent="0.2">
      <c r="A421" s="265" t="s">
        <v>7</v>
      </c>
      <c r="B421" s="399" t="s">
        <v>1119</v>
      </c>
      <c r="C421" s="399">
        <v>1</v>
      </c>
      <c r="D421" s="456">
        <v>750</v>
      </c>
      <c r="E421" s="590"/>
    </row>
    <row r="422" spans="1:5" ht="25" customHeight="1" thickBot="1" x14ac:dyDescent="0.25">
      <c r="A422" s="266" t="s">
        <v>13</v>
      </c>
      <c r="B422" s="401" t="s">
        <v>1119</v>
      </c>
      <c r="C422" s="401">
        <v>1</v>
      </c>
      <c r="D422" s="579">
        <v>750</v>
      </c>
      <c r="E422" s="591"/>
    </row>
    <row r="423" spans="1:5" s="20" customFormat="1" ht="25" customHeight="1" thickBot="1" x14ac:dyDescent="0.25">
      <c r="A423" s="165"/>
      <c r="B423" s="166"/>
      <c r="C423" s="166"/>
      <c r="D423" s="167"/>
      <c r="E423" s="168"/>
    </row>
    <row r="424" spans="1:5" s="20" customFormat="1" ht="40" customHeight="1" thickBot="1" x14ac:dyDescent="0.25">
      <c r="A424" s="267" t="s">
        <v>3</v>
      </c>
      <c r="B424" s="268" t="s">
        <v>2</v>
      </c>
      <c r="C424" s="39" t="s">
        <v>36</v>
      </c>
      <c r="D424" s="39" t="s">
        <v>37</v>
      </c>
      <c r="E424" s="40" t="s">
        <v>38</v>
      </c>
    </row>
    <row r="425" spans="1:5" ht="38.25" customHeight="1" thickBot="1" x14ac:dyDescent="0.25">
      <c r="A425" s="186" t="s">
        <v>373</v>
      </c>
      <c r="B425" s="187" t="s">
        <v>374</v>
      </c>
      <c r="C425" s="333">
        <f>SUM(C437:C485)</f>
        <v>22800000</v>
      </c>
      <c r="D425" s="333">
        <f>SUM(D437:D485)</f>
        <v>22867550</v>
      </c>
      <c r="E425" s="334">
        <f>SUM(E437:E485)</f>
        <v>19632887</v>
      </c>
    </row>
    <row r="426" spans="1:5" s="20" customFormat="1" ht="16" x14ac:dyDescent="0.2">
      <c r="A426" s="463" t="s">
        <v>4</v>
      </c>
      <c r="B426" s="464"/>
      <c r="C426" s="464"/>
      <c r="D426" s="464"/>
      <c r="E426" s="465"/>
    </row>
    <row r="427" spans="1:5" ht="29" x14ac:dyDescent="0.2">
      <c r="A427" s="264" t="s">
        <v>8</v>
      </c>
      <c r="B427" s="467"/>
      <c r="C427" s="467"/>
      <c r="D427" s="467"/>
      <c r="E427" s="468"/>
    </row>
    <row r="428" spans="1:5" ht="70.5" customHeight="1" x14ac:dyDescent="0.2">
      <c r="A428" s="264" t="s">
        <v>10</v>
      </c>
      <c r="B428" s="469" t="s">
        <v>579</v>
      </c>
      <c r="C428" s="469"/>
      <c r="D428" s="469"/>
      <c r="E428" s="506"/>
    </row>
    <row r="429" spans="1:5" ht="42" customHeight="1" x14ac:dyDescent="0.2">
      <c r="A429" s="264" t="s">
        <v>9</v>
      </c>
      <c r="B429" s="466" t="s">
        <v>518</v>
      </c>
      <c r="C429" s="466"/>
      <c r="D429" s="466"/>
      <c r="E429" s="498"/>
    </row>
    <row r="430" spans="1:5" ht="25" customHeight="1" x14ac:dyDescent="0.2">
      <c r="A430" s="265" t="s">
        <v>5</v>
      </c>
      <c r="B430" s="466" t="s">
        <v>52</v>
      </c>
      <c r="C430" s="466"/>
      <c r="D430" s="466"/>
      <c r="E430" s="498"/>
    </row>
    <row r="431" spans="1:5" ht="25" customHeight="1" x14ac:dyDescent="0.2">
      <c r="A431" s="108" t="s">
        <v>6</v>
      </c>
      <c r="B431" s="496">
        <v>66</v>
      </c>
      <c r="C431" s="517"/>
      <c r="D431" s="517"/>
      <c r="E431" s="497"/>
    </row>
    <row r="432" spans="1:5" ht="25" customHeight="1" x14ac:dyDescent="0.2">
      <c r="A432" s="265" t="s">
        <v>14</v>
      </c>
      <c r="B432" s="454">
        <v>70</v>
      </c>
      <c r="C432" s="472"/>
      <c r="D432" s="472"/>
      <c r="E432" s="455"/>
    </row>
    <row r="433" spans="1:5" ht="25" customHeight="1" x14ac:dyDescent="0.2">
      <c r="A433" s="265" t="s">
        <v>7</v>
      </c>
      <c r="B433" s="454">
        <v>73</v>
      </c>
      <c r="C433" s="472"/>
      <c r="D433" s="472"/>
      <c r="E433" s="455"/>
    </row>
    <row r="434" spans="1:5" ht="25" customHeight="1" thickBot="1" x14ac:dyDescent="0.25">
      <c r="A434" s="266" t="s">
        <v>13</v>
      </c>
      <c r="B434" s="518">
        <v>99</v>
      </c>
      <c r="C434" s="519"/>
      <c r="D434" s="519"/>
      <c r="E434" s="520"/>
    </row>
    <row r="435" spans="1:5" s="20" customFormat="1" ht="25" customHeight="1" thickBot="1" x14ac:dyDescent="0.25">
      <c r="A435" s="165"/>
      <c r="B435" s="167"/>
      <c r="C435" s="168"/>
      <c r="D435" s="168"/>
      <c r="E435" s="168"/>
    </row>
    <row r="436" spans="1:5" s="20" customFormat="1" ht="40" customHeight="1" thickBot="1" x14ac:dyDescent="0.25">
      <c r="A436" s="89" t="s">
        <v>3</v>
      </c>
      <c r="B436" s="90" t="s">
        <v>2</v>
      </c>
      <c r="C436" s="91" t="s">
        <v>36</v>
      </c>
      <c r="D436" s="91" t="s">
        <v>37</v>
      </c>
      <c r="E436" s="92" t="s">
        <v>38</v>
      </c>
    </row>
    <row r="437" spans="1:5" ht="31" thickBot="1" x14ac:dyDescent="0.25">
      <c r="A437" s="136" t="s">
        <v>375</v>
      </c>
      <c r="B437" s="127" t="s">
        <v>376</v>
      </c>
      <c r="C437" s="306">
        <v>1880000</v>
      </c>
      <c r="D437" s="306">
        <v>1886580</v>
      </c>
      <c r="E437" s="307">
        <v>1912427</v>
      </c>
    </row>
    <row r="438" spans="1:5" s="20" customFormat="1" ht="16" x14ac:dyDescent="0.2">
      <c r="A438" s="463" t="s">
        <v>4</v>
      </c>
      <c r="B438" s="464"/>
      <c r="C438" s="464"/>
      <c r="D438" s="464"/>
      <c r="E438" s="465"/>
    </row>
    <row r="439" spans="1:5" ht="29" x14ac:dyDescent="0.2">
      <c r="A439" s="264" t="s">
        <v>8</v>
      </c>
      <c r="B439" s="467"/>
      <c r="C439" s="467"/>
      <c r="D439" s="467"/>
      <c r="E439" s="468"/>
    </row>
    <row r="440" spans="1:5" ht="138" customHeight="1" x14ac:dyDescent="0.2">
      <c r="A440" s="264" t="s">
        <v>10</v>
      </c>
      <c r="B440" s="469" t="s">
        <v>1109</v>
      </c>
      <c r="C440" s="469"/>
      <c r="D440" s="469"/>
      <c r="E440" s="506"/>
    </row>
    <row r="441" spans="1:5" ht="30" x14ac:dyDescent="0.2">
      <c r="A441" s="264" t="s">
        <v>9</v>
      </c>
      <c r="B441" s="466" t="s">
        <v>580</v>
      </c>
      <c r="C441" s="466"/>
      <c r="D441" s="466"/>
      <c r="E441" s="498"/>
    </row>
    <row r="442" spans="1:5" ht="25" customHeight="1" x14ac:dyDescent="0.2">
      <c r="A442" s="265" t="s">
        <v>5</v>
      </c>
      <c r="B442" s="466" t="s">
        <v>26</v>
      </c>
      <c r="C442" s="466"/>
      <c r="D442" s="466"/>
      <c r="E442" s="498"/>
    </row>
    <row r="443" spans="1:5" ht="25" customHeight="1" x14ac:dyDescent="0.2">
      <c r="A443" s="108" t="s">
        <v>6</v>
      </c>
      <c r="B443" s="594" t="s">
        <v>1105</v>
      </c>
      <c r="C443" s="595"/>
      <c r="D443" s="595"/>
      <c r="E443" s="596"/>
    </row>
    <row r="444" spans="1:5" ht="25" customHeight="1" x14ac:dyDescent="0.2">
      <c r="A444" s="265" t="s">
        <v>14</v>
      </c>
      <c r="B444" s="456" t="s">
        <v>1106</v>
      </c>
      <c r="C444" s="597"/>
      <c r="D444" s="597"/>
      <c r="E444" s="590"/>
    </row>
    <row r="445" spans="1:5" ht="25" customHeight="1" x14ac:dyDescent="0.2">
      <c r="A445" s="265" t="s">
        <v>7</v>
      </c>
      <c r="B445" s="456" t="s">
        <v>1107</v>
      </c>
      <c r="C445" s="597"/>
      <c r="D445" s="597"/>
      <c r="E445" s="590"/>
    </row>
    <row r="446" spans="1:5" ht="25" customHeight="1" thickBot="1" x14ac:dyDescent="0.25">
      <c r="A446" s="266" t="s">
        <v>13</v>
      </c>
      <c r="B446" s="579" t="s">
        <v>1108</v>
      </c>
      <c r="C446" s="598"/>
      <c r="D446" s="598"/>
      <c r="E446" s="591"/>
    </row>
    <row r="447" spans="1:5" s="20" customFormat="1" ht="25" customHeight="1" thickBot="1" x14ac:dyDescent="0.25">
      <c r="A447" s="165"/>
      <c r="B447" s="167"/>
      <c r="C447" s="168"/>
      <c r="D447" s="168"/>
      <c r="E447" s="168"/>
    </row>
    <row r="448" spans="1:5" s="20" customFormat="1" ht="40" customHeight="1" x14ac:dyDescent="0.2">
      <c r="A448" s="89" t="s">
        <v>3</v>
      </c>
      <c r="B448" s="90" t="s">
        <v>2</v>
      </c>
      <c r="C448" s="91" t="s">
        <v>36</v>
      </c>
      <c r="D448" s="91" t="s">
        <v>37</v>
      </c>
      <c r="E448" s="92" t="s">
        <v>38</v>
      </c>
    </row>
    <row r="449" spans="1:5" ht="61" thickBot="1" x14ac:dyDescent="0.25">
      <c r="A449" s="146" t="s">
        <v>377</v>
      </c>
      <c r="B449" s="160" t="s">
        <v>378</v>
      </c>
      <c r="C449" s="317">
        <v>9240000</v>
      </c>
      <c r="D449" s="317">
        <v>9272340</v>
      </c>
      <c r="E449" s="317">
        <v>9399371</v>
      </c>
    </row>
    <row r="450" spans="1:5" s="20" customFormat="1" ht="16" x14ac:dyDescent="0.2">
      <c r="A450" s="463" t="s">
        <v>4</v>
      </c>
      <c r="B450" s="464"/>
      <c r="C450" s="464"/>
      <c r="D450" s="464"/>
      <c r="E450" s="465"/>
    </row>
    <row r="451" spans="1:5" ht="29" x14ac:dyDescent="0.2">
      <c r="A451" s="264" t="s">
        <v>8</v>
      </c>
      <c r="B451" s="467"/>
      <c r="C451" s="467"/>
      <c r="D451" s="467"/>
      <c r="E451" s="468"/>
    </row>
    <row r="452" spans="1:5" ht="152.25" customHeight="1" x14ac:dyDescent="0.2">
      <c r="A452" s="264" t="s">
        <v>10</v>
      </c>
      <c r="B452" s="469" t="s">
        <v>1104</v>
      </c>
      <c r="C452" s="469"/>
      <c r="D452" s="469"/>
      <c r="E452" s="506"/>
    </row>
    <row r="453" spans="1:5" ht="30" x14ac:dyDescent="0.2">
      <c r="A453" s="264" t="s">
        <v>9</v>
      </c>
      <c r="B453" s="466" t="s">
        <v>581</v>
      </c>
      <c r="C453" s="466"/>
      <c r="D453" s="466"/>
      <c r="E453" s="498"/>
    </row>
    <row r="454" spans="1:5" ht="25" customHeight="1" x14ac:dyDescent="0.2">
      <c r="A454" s="265" t="s">
        <v>5</v>
      </c>
      <c r="B454" s="466" t="s">
        <v>26</v>
      </c>
      <c r="C454" s="466"/>
      <c r="D454" s="466"/>
      <c r="E454" s="498"/>
    </row>
    <row r="455" spans="1:5" ht="25" customHeight="1" x14ac:dyDescent="0.2">
      <c r="A455" s="108" t="s">
        <v>6</v>
      </c>
      <c r="B455" s="594" t="s">
        <v>1102</v>
      </c>
      <c r="C455" s="595"/>
      <c r="D455" s="595"/>
      <c r="E455" s="596"/>
    </row>
    <row r="456" spans="1:5" ht="25" customHeight="1" x14ac:dyDescent="0.2">
      <c r="A456" s="265" t="s">
        <v>14</v>
      </c>
      <c r="B456" s="456" t="s">
        <v>1101</v>
      </c>
      <c r="C456" s="597"/>
      <c r="D456" s="597"/>
      <c r="E456" s="590"/>
    </row>
    <row r="457" spans="1:5" ht="25" customHeight="1" x14ac:dyDescent="0.2">
      <c r="A457" s="265" t="s">
        <v>7</v>
      </c>
      <c r="B457" s="456" t="s">
        <v>1100</v>
      </c>
      <c r="C457" s="597"/>
      <c r="D457" s="597"/>
      <c r="E457" s="590"/>
    </row>
    <row r="458" spans="1:5" ht="25" customHeight="1" thickBot="1" x14ac:dyDescent="0.25">
      <c r="A458" s="266" t="s">
        <v>13</v>
      </c>
      <c r="B458" s="579" t="s">
        <v>1099</v>
      </c>
      <c r="C458" s="598"/>
      <c r="D458" s="598"/>
      <c r="E458" s="591"/>
    </row>
    <row r="459" spans="1:5" s="20" customFormat="1" ht="25" customHeight="1" thickBot="1" x14ac:dyDescent="0.25">
      <c r="A459" s="165"/>
      <c r="B459" s="169"/>
      <c r="C459" s="170"/>
      <c r="D459" s="170"/>
      <c r="E459" s="170"/>
    </row>
    <row r="460" spans="1:5" s="20" customFormat="1" ht="40" customHeight="1" thickBot="1" x14ac:dyDescent="0.25">
      <c r="A460" s="89" t="s">
        <v>3</v>
      </c>
      <c r="B460" s="90" t="s">
        <v>2</v>
      </c>
      <c r="C460" s="91" t="s">
        <v>36</v>
      </c>
      <c r="D460" s="91" t="s">
        <v>37</v>
      </c>
      <c r="E460" s="92" t="s">
        <v>38</v>
      </c>
    </row>
    <row r="461" spans="1:5" ht="36" customHeight="1" thickBot="1" x14ac:dyDescent="0.25">
      <c r="A461" s="136" t="s">
        <v>379</v>
      </c>
      <c r="B461" s="127" t="s">
        <v>380</v>
      </c>
      <c r="C461" s="306">
        <v>6200000</v>
      </c>
      <c r="D461" s="306">
        <v>6221700</v>
      </c>
      <c r="E461" s="307">
        <v>6306938</v>
      </c>
    </row>
    <row r="462" spans="1:5" s="20" customFormat="1" ht="16" x14ac:dyDescent="0.2">
      <c r="A462" s="463" t="s">
        <v>4</v>
      </c>
      <c r="B462" s="464"/>
      <c r="C462" s="464"/>
      <c r="D462" s="464"/>
      <c r="E462" s="465"/>
    </row>
    <row r="463" spans="1:5" ht="29" x14ac:dyDescent="0.2">
      <c r="A463" s="264" t="s">
        <v>8</v>
      </c>
      <c r="B463" s="467"/>
      <c r="C463" s="467"/>
      <c r="D463" s="467"/>
      <c r="E463" s="468"/>
    </row>
    <row r="464" spans="1:5" ht="137.25" customHeight="1" x14ac:dyDescent="0.2">
      <c r="A464" s="264" t="s">
        <v>10</v>
      </c>
      <c r="B464" s="469" t="s">
        <v>1103</v>
      </c>
      <c r="C464" s="469"/>
      <c r="D464" s="469"/>
      <c r="E464" s="506"/>
    </row>
    <row r="465" spans="1:5" ht="29.25" customHeight="1" x14ac:dyDescent="0.2">
      <c r="A465" s="264" t="s">
        <v>9</v>
      </c>
      <c r="B465" s="466" t="s">
        <v>582</v>
      </c>
      <c r="C465" s="466"/>
      <c r="D465" s="466"/>
      <c r="E465" s="498"/>
    </row>
    <row r="466" spans="1:5" ht="25" customHeight="1" x14ac:dyDescent="0.2">
      <c r="A466" s="265" t="s">
        <v>5</v>
      </c>
      <c r="B466" s="466" t="s">
        <v>26</v>
      </c>
      <c r="C466" s="466"/>
      <c r="D466" s="466"/>
      <c r="E466" s="498"/>
    </row>
    <row r="467" spans="1:5" ht="25" customHeight="1" x14ac:dyDescent="0.2">
      <c r="A467" s="108" t="s">
        <v>6</v>
      </c>
      <c r="B467" s="594" t="s">
        <v>1095</v>
      </c>
      <c r="C467" s="595"/>
      <c r="D467" s="595"/>
      <c r="E467" s="596"/>
    </row>
    <row r="468" spans="1:5" ht="25" customHeight="1" x14ac:dyDescent="0.2">
      <c r="A468" s="265" t="s">
        <v>14</v>
      </c>
      <c r="B468" s="456" t="s">
        <v>1096</v>
      </c>
      <c r="C468" s="597"/>
      <c r="D468" s="597"/>
      <c r="E468" s="590"/>
    </row>
    <row r="469" spans="1:5" ht="25" customHeight="1" x14ac:dyDescent="0.2">
      <c r="A469" s="265" t="s">
        <v>7</v>
      </c>
      <c r="B469" s="456" t="s">
        <v>1097</v>
      </c>
      <c r="C469" s="597"/>
      <c r="D469" s="597"/>
      <c r="E469" s="590"/>
    </row>
    <row r="470" spans="1:5" ht="25" customHeight="1" thickBot="1" x14ac:dyDescent="0.25">
      <c r="A470" s="266" t="s">
        <v>13</v>
      </c>
      <c r="B470" s="579" t="s">
        <v>1098</v>
      </c>
      <c r="C470" s="598"/>
      <c r="D470" s="598"/>
      <c r="E470" s="591"/>
    </row>
    <row r="471" spans="1:5" s="20" customFormat="1" ht="25" customHeight="1" thickBot="1" x14ac:dyDescent="0.25">
      <c r="A471" s="129"/>
      <c r="B471" s="190"/>
      <c r="C471" s="191"/>
      <c r="D471" s="191"/>
      <c r="E471" s="191"/>
    </row>
    <row r="472" spans="1:5" s="20" customFormat="1" ht="40" customHeight="1" thickBot="1" x14ac:dyDescent="0.25">
      <c r="A472" s="89" t="s">
        <v>3</v>
      </c>
      <c r="B472" s="90" t="s">
        <v>2</v>
      </c>
      <c r="C472" s="91" t="s">
        <v>36</v>
      </c>
      <c r="D472" s="91" t="s">
        <v>37</v>
      </c>
      <c r="E472" s="92" t="s">
        <v>38</v>
      </c>
    </row>
    <row r="473" spans="1:5" ht="46" thickBot="1" x14ac:dyDescent="0.25">
      <c r="A473" s="136" t="s">
        <v>381</v>
      </c>
      <c r="B473" s="127" t="s">
        <v>382</v>
      </c>
      <c r="C473" s="306">
        <v>1980000</v>
      </c>
      <c r="D473" s="306">
        <v>1986930</v>
      </c>
      <c r="E473" s="307">
        <v>2014151</v>
      </c>
    </row>
    <row r="474" spans="1:5" s="20" customFormat="1" ht="16" x14ac:dyDescent="0.2">
      <c r="A474" s="463" t="s">
        <v>4</v>
      </c>
      <c r="B474" s="464"/>
      <c r="C474" s="464"/>
      <c r="D474" s="464"/>
      <c r="E474" s="465"/>
    </row>
    <row r="475" spans="1:5" ht="29" x14ac:dyDescent="0.2">
      <c r="A475" s="264" t="s">
        <v>8</v>
      </c>
      <c r="B475" s="467"/>
      <c r="C475" s="467"/>
      <c r="D475" s="467"/>
      <c r="E475" s="468"/>
    </row>
    <row r="476" spans="1:5" ht="117.75" customHeight="1" x14ac:dyDescent="0.2">
      <c r="A476" s="264" t="s">
        <v>10</v>
      </c>
      <c r="B476" s="469" t="s">
        <v>1094</v>
      </c>
      <c r="C476" s="469"/>
      <c r="D476" s="469"/>
      <c r="E476" s="506"/>
    </row>
    <row r="477" spans="1:5" ht="29.25" customHeight="1" x14ac:dyDescent="0.2">
      <c r="A477" s="264" t="s">
        <v>9</v>
      </c>
      <c r="B477" s="466" t="s">
        <v>583</v>
      </c>
      <c r="C477" s="466"/>
      <c r="D477" s="466"/>
      <c r="E477" s="498"/>
    </row>
    <row r="478" spans="1:5" ht="25" customHeight="1" x14ac:dyDescent="0.2">
      <c r="A478" s="265" t="s">
        <v>5</v>
      </c>
      <c r="B478" s="466" t="s">
        <v>26</v>
      </c>
      <c r="C478" s="466"/>
      <c r="D478" s="466"/>
      <c r="E478" s="498"/>
    </row>
    <row r="479" spans="1:5" ht="25" customHeight="1" x14ac:dyDescent="0.2">
      <c r="A479" s="108" t="s">
        <v>6</v>
      </c>
      <c r="B479" s="594" t="s">
        <v>1037</v>
      </c>
      <c r="C479" s="595"/>
      <c r="D479" s="595"/>
      <c r="E479" s="596"/>
    </row>
    <row r="480" spans="1:5" ht="25" customHeight="1" x14ac:dyDescent="0.2">
      <c r="A480" s="265" t="s">
        <v>14</v>
      </c>
      <c r="B480" s="456" t="s">
        <v>1091</v>
      </c>
      <c r="C480" s="597"/>
      <c r="D480" s="597"/>
      <c r="E480" s="590"/>
    </row>
    <row r="481" spans="1:5" ht="25" customHeight="1" x14ac:dyDescent="0.2">
      <c r="A481" s="265" t="s">
        <v>7</v>
      </c>
      <c r="B481" s="456" t="s">
        <v>1092</v>
      </c>
      <c r="C481" s="597"/>
      <c r="D481" s="597"/>
      <c r="E481" s="590"/>
    </row>
    <row r="482" spans="1:5" ht="25" customHeight="1" thickBot="1" x14ac:dyDescent="0.25">
      <c r="A482" s="266" t="s">
        <v>13</v>
      </c>
      <c r="B482" s="579" t="s">
        <v>1093</v>
      </c>
      <c r="C482" s="598"/>
      <c r="D482" s="598"/>
      <c r="E482" s="591"/>
    </row>
    <row r="483" spans="1:5" s="20" customFormat="1" ht="25" customHeight="1" thickBot="1" x14ac:dyDescent="0.25">
      <c r="A483" s="129"/>
      <c r="B483" s="190"/>
      <c r="C483" s="191"/>
      <c r="D483" s="191"/>
      <c r="E483" s="191"/>
    </row>
    <row r="484" spans="1:5" s="20" customFormat="1" ht="40" customHeight="1" thickBot="1" x14ac:dyDescent="0.25">
      <c r="A484" s="89" t="s">
        <v>3</v>
      </c>
      <c r="B484" s="90" t="s">
        <v>2</v>
      </c>
      <c r="C484" s="91" t="s">
        <v>36</v>
      </c>
      <c r="D484" s="91" t="s">
        <v>37</v>
      </c>
      <c r="E484" s="92" t="s">
        <v>38</v>
      </c>
    </row>
    <row r="485" spans="1:5" ht="37.5" customHeight="1" thickBot="1" x14ac:dyDescent="0.25">
      <c r="A485" s="136" t="s">
        <v>383</v>
      </c>
      <c r="B485" s="127" t="s">
        <v>384</v>
      </c>
      <c r="C485" s="306">
        <v>3500000</v>
      </c>
      <c r="D485" s="306">
        <v>3500000</v>
      </c>
      <c r="E485" s="307" t="s">
        <v>115</v>
      </c>
    </row>
    <row r="486" spans="1:5" s="20" customFormat="1" ht="16" x14ac:dyDescent="0.2">
      <c r="A486" s="463" t="s">
        <v>4</v>
      </c>
      <c r="B486" s="464"/>
      <c r="C486" s="464"/>
      <c r="D486" s="464"/>
      <c r="E486" s="465"/>
    </row>
    <row r="487" spans="1:5" ht="29" x14ac:dyDescent="0.2">
      <c r="A487" s="264" t="s">
        <v>8</v>
      </c>
      <c r="B487" s="467"/>
      <c r="C487" s="467"/>
      <c r="D487" s="467"/>
      <c r="E487" s="468"/>
    </row>
    <row r="488" spans="1:5" ht="87.75" customHeight="1" x14ac:dyDescent="0.2">
      <c r="A488" s="264" t="s">
        <v>10</v>
      </c>
      <c r="B488" s="469" t="s">
        <v>1090</v>
      </c>
      <c r="C488" s="469"/>
      <c r="D488" s="469"/>
      <c r="E488" s="506"/>
    </row>
    <row r="489" spans="1:5" ht="29.25" customHeight="1" x14ac:dyDescent="0.2">
      <c r="A489" s="264" t="s">
        <v>9</v>
      </c>
      <c r="B489" s="466" t="s">
        <v>584</v>
      </c>
      <c r="C489" s="466"/>
      <c r="D489" s="466"/>
      <c r="E489" s="498"/>
    </row>
    <row r="490" spans="1:5" ht="25" customHeight="1" x14ac:dyDescent="0.2">
      <c r="A490" s="265" t="s">
        <v>5</v>
      </c>
      <c r="B490" s="466" t="s">
        <v>585</v>
      </c>
      <c r="C490" s="466"/>
      <c r="D490" s="466"/>
      <c r="E490" s="498"/>
    </row>
    <row r="491" spans="1:5" ht="25" customHeight="1" x14ac:dyDescent="0.2">
      <c r="A491" s="108" t="s">
        <v>6</v>
      </c>
      <c r="B491" s="594">
        <v>0</v>
      </c>
      <c r="C491" s="595"/>
      <c r="D491" s="595"/>
      <c r="E491" s="596"/>
    </row>
    <row r="492" spans="1:5" ht="25" customHeight="1" x14ac:dyDescent="0.2">
      <c r="A492" s="265" t="s">
        <v>14</v>
      </c>
      <c r="B492" s="456" t="s">
        <v>1089</v>
      </c>
      <c r="C492" s="597"/>
      <c r="D492" s="597"/>
      <c r="E492" s="590"/>
    </row>
    <row r="493" spans="1:5" ht="25" customHeight="1" x14ac:dyDescent="0.2">
      <c r="A493" s="265" t="s">
        <v>7</v>
      </c>
      <c r="B493" s="456">
        <v>0</v>
      </c>
      <c r="C493" s="597"/>
      <c r="D493" s="597"/>
      <c r="E493" s="590"/>
    </row>
    <row r="494" spans="1:5" ht="25" customHeight="1" thickBot="1" x14ac:dyDescent="0.25">
      <c r="A494" s="266" t="s">
        <v>13</v>
      </c>
      <c r="B494" s="579">
        <v>0</v>
      </c>
      <c r="C494" s="598"/>
      <c r="D494" s="598"/>
      <c r="E494" s="591"/>
    </row>
    <row r="495" spans="1:5" s="20" customFormat="1" ht="25" customHeight="1" thickBot="1" x14ac:dyDescent="0.25">
      <c r="A495" s="129"/>
      <c r="B495" s="190"/>
      <c r="C495" s="191"/>
      <c r="D495" s="191"/>
      <c r="E495" s="191"/>
    </row>
    <row r="496" spans="1:5" s="20" customFormat="1" ht="40" customHeight="1" thickBot="1" x14ac:dyDescent="0.25">
      <c r="A496" s="89" t="s">
        <v>3</v>
      </c>
      <c r="B496" s="90" t="s">
        <v>2</v>
      </c>
      <c r="C496" s="91" t="s">
        <v>36</v>
      </c>
      <c r="D496" s="91" t="s">
        <v>37</v>
      </c>
      <c r="E496" s="92" t="s">
        <v>38</v>
      </c>
    </row>
    <row r="497" spans="1:5" ht="16" thickBot="1" x14ac:dyDescent="0.25">
      <c r="A497" s="186" t="s">
        <v>385</v>
      </c>
      <c r="B497" s="187" t="s">
        <v>386</v>
      </c>
      <c r="C497" s="333">
        <f>SUM(C509:C605)</f>
        <v>5176163115</v>
      </c>
      <c r="D497" s="333">
        <f>SUM(D509:D605)</f>
        <v>5212348861</v>
      </c>
      <c r="E497" s="334">
        <f>SUM(E509:E605)</f>
        <v>5267824601</v>
      </c>
    </row>
    <row r="498" spans="1:5" s="20" customFormat="1" ht="16" x14ac:dyDescent="0.2">
      <c r="A498" s="463" t="s">
        <v>4</v>
      </c>
      <c r="B498" s="464"/>
      <c r="C498" s="464"/>
      <c r="D498" s="464"/>
      <c r="E498" s="465"/>
    </row>
    <row r="499" spans="1:5" ht="29" x14ac:dyDescent="0.2">
      <c r="A499" s="264" t="s">
        <v>8</v>
      </c>
      <c r="B499" s="467"/>
      <c r="C499" s="467"/>
      <c r="D499" s="467"/>
      <c r="E499" s="468"/>
    </row>
    <row r="500" spans="1:5" ht="54.75" customHeight="1" x14ac:dyDescent="0.2">
      <c r="A500" s="264" t="s">
        <v>10</v>
      </c>
      <c r="B500" s="469" t="s">
        <v>586</v>
      </c>
      <c r="C500" s="469"/>
      <c r="D500" s="469"/>
      <c r="E500" s="506"/>
    </row>
    <row r="501" spans="1:5" ht="29.25" customHeight="1" x14ac:dyDescent="0.2">
      <c r="A501" s="264" t="s">
        <v>9</v>
      </c>
      <c r="B501" s="466" t="s">
        <v>587</v>
      </c>
      <c r="C501" s="466"/>
      <c r="D501" s="466"/>
      <c r="E501" s="498"/>
    </row>
    <row r="502" spans="1:5" ht="25" customHeight="1" x14ac:dyDescent="0.2">
      <c r="A502" s="265" t="s">
        <v>5</v>
      </c>
      <c r="B502" s="466" t="s">
        <v>26</v>
      </c>
      <c r="C502" s="466"/>
      <c r="D502" s="466"/>
      <c r="E502" s="498"/>
    </row>
    <row r="503" spans="1:5" ht="25" customHeight="1" x14ac:dyDescent="0.2">
      <c r="A503" s="108" t="s">
        <v>6</v>
      </c>
      <c r="B503" s="594">
        <v>52</v>
      </c>
      <c r="C503" s="595"/>
      <c r="D503" s="595"/>
      <c r="E503" s="596"/>
    </row>
    <row r="504" spans="1:5" ht="25" customHeight="1" x14ac:dyDescent="0.2">
      <c r="A504" s="265" t="s">
        <v>14</v>
      </c>
      <c r="B504" s="456">
        <v>52</v>
      </c>
      <c r="C504" s="597"/>
      <c r="D504" s="597"/>
      <c r="E504" s="590"/>
    </row>
    <row r="505" spans="1:5" ht="25" customHeight="1" x14ac:dyDescent="0.2">
      <c r="A505" s="265" t="s">
        <v>7</v>
      </c>
      <c r="B505" s="456">
        <v>52</v>
      </c>
      <c r="C505" s="597"/>
      <c r="D505" s="597"/>
      <c r="E505" s="590"/>
    </row>
    <row r="506" spans="1:5" ht="25" customHeight="1" thickBot="1" x14ac:dyDescent="0.25">
      <c r="A506" s="266" t="s">
        <v>13</v>
      </c>
      <c r="B506" s="579">
        <v>52</v>
      </c>
      <c r="C506" s="598"/>
      <c r="D506" s="598"/>
      <c r="E506" s="591"/>
    </row>
    <row r="507" spans="1:5" s="20" customFormat="1" ht="25" customHeight="1" thickBot="1" x14ac:dyDescent="0.25">
      <c r="A507" s="129"/>
      <c r="B507" s="190"/>
      <c r="C507" s="191"/>
      <c r="D507" s="191"/>
      <c r="E507" s="191"/>
    </row>
    <row r="508" spans="1:5" s="20" customFormat="1" ht="40" customHeight="1" thickBot="1" x14ac:dyDescent="0.25">
      <c r="A508" s="89" t="s">
        <v>3</v>
      </c>
      <c r="B508" s="90" t="s">
        <v>2</v>
      </c>
      <c r="C508" s="91" t="s">
        <v>36</v>
      </c>
      <c r="D508" s="91" t="s">
        <v>37</v>
      </c>
      <c r="E508" s="92" t="s">
        <v>38</v>
      </c>
    </row>
    <row r="509" spans="1:5" ht="76" thickBot="1" x14ac:dyDescent="0.25">
      <c r="A509" s="136" t="s">
        <v>387</v>
      </c>
      <c r="B509" s="127" t="s">
        <v>388</v>
      </c>
      <c r="C509" s="306">
        <v>22864184</v>
      </c>
      <c r="D509" s="306">
        <v>22864184</v>
      </c>
      <c r="E509" s="307">
        <v>22864184</v>
      </c>
    </row>
    <row r="510" spans="1:5" s="20" customFormat="1" ht="16" x14ac:dyDescent="0.2">
      <c r="A510" s="463" t="s">
        <v>4</v>
      </c>
      <c r="B510" s="464"/>
      <c r="C510" s="464"/>
      <c r="D510" s="464"/>
      <c r="E510" s="465"/>
    </row>
    <row r="511" spans="1:5" ht="29" x14ac:dyDescent="0.2">
      <c r="A511" s="264" t="s">
        <v>8</v>
      </c>
      <c r="B511" s="467"/>
      <c r="C511" s="467"/>
      <c r="D511" s="467"/>
      <c r="E511" s="468"/>
    </row>
    <row r="512" spans="1:5" ht="77.25" customHeight="1" x14ac:dyDescent="0.2">
      <c r="A512" s="264" t="s">
        <v>10</v>
      </c>
      <c r="B512" s="469" t="s">
        <v>1088</v>
      </c>
      <c r="C512" s="469"/>
      <c r="D512" s="469"/>
      <c r="E512" s="506"/>
    </row>
    <row r="513" spans="1:5" ht="30" x14ac:dyDescent="0.2">
      <c r="A513" s="264" t="s">
        <v>9</v>
      </c>
      <c r="B513" s="466" t="s">
        <v>588</v>
      </c>
      <c r="C513" s="466"/>
      <c r="D513" s="466"/>
      <c r="E513" s="498"/>
    </row>
    <row r="514" spans="1:5" ht="25" customHeight="1" x14ac:dyDescent="0.2">
      <c r="A514" s="265" t="s">
        <v>5</v>
      </c>
      <c r="B514" s="466" t="s">
        <v>52</v>
      </c>
      <c r="C514" s="466"/>
      <c r="D514" s="466"/>
      <c r="E514" s="498"/>
    </row>
    <row r="515" spans="1:5" ht="25" customHeight="1" x14ac:dyDescent="0.2">
      <c r="A515" s="108" t="s">
        <v>6</v>
      </c>
      <c r="B515" s="594">
        <v>0</v>
      </c>
      <c r="C515" s="595"/>
      <c r="D515" s="595"/>
      <c r="E515" s="596"/>
    </row>
    <row r="516" spans="1:5" ht="25" customHeight="1" x14ac:dyDescent="0.2">
      <c r="A516" s="265" t="s">
        <v>14</v>
      </c>
      <c r="B516" s="456">
        <v>100</v>
      </c>
      <c r="C516" s="597"/>
      <c r="D516" s="597"/>
      <c r="E516" s="590"/>
    </row>
    <row r="517" spans="1:5" ht="25" customHeight="1" x14ac:dyDescent="0.2">
      <c r="A517" s="265" t="s">
        <v>7</v>
      </c>
      <c r="B517" s="456">
        <v>100</v>
      </c>
      <c r="C517" s="597"/>
      <c r="D517" s="597"/>
      <c r="E517" s="590"/>
    </row>
    <row r="518" spans="1:5" ht="25" customHeight="1" thickBot="1" x14ac:dyDescent="0.25">
      <c r="A518" s="266" t="s">
        <v>13</v>
      </c>
      <c r="B518" s="579">
        <v>100</v>
      </c>
      <c r="C518" s="598"/>
      <c r="D518" s="598"/>
      <c r="E518" s="591"/>
    </row>
    <row r="519" spans="1:5" s="20" customFormat="1" ht="25" customHeight="1" thickBot="1" x14ac:dyDescent="0.25">
      <c r="B519" s="190"/>
      <c r="C519" s="191"/>
      <c r="D519" s="191"/>
      <c r="E519" s="129"/>
    </row>
    <row r="520" spans="1:5" s="20" customFormat="1" ht="31" thickBot="1" x14ac:dyDescent="0.25">
      <c r="A520" s="89" t="s">
        <v>3</v>
      </c>
      <c r="B520" s="90" t="s">
        <v>2</v>
      </c>
      <c r="C520" s="91" t="s">
        <v>36</v>
      </c>
      <c r="D520" s="91" t="s">
        <v>37</v>
      </c>
      <c r="E520" s="92" t="s">
        <v>38</v>
      </c>
    </row>
    <row r="521" spans="1:5" ht="16" thickBot="1" x14ac:dyDescent="0.25">
      <c r="A521" s="136" t="s">
        <v>389</v>
      </c>
      <c r="B521" s="127" t="s">
        <v>386</v>
      </c>
      <c r="C521" s="306">
        <v>5104624431</v>
      </c>
      <c r="D521" s="306">
        <v>5123512966</v>
      </c>
      <c r="E521" s="307">
        <v>5197706864</v>
      </c>
    </row>
    <row r="522" spans="1:5" s="20" customFormat="1" ht="16" x14ac:dyDescent="0.2">
      <c r="A522" s="463" t="s">
        <v>4</v>
      </c>
      <c r="B522" s="464"/>
      <c r="C522" s="464"/>
      <c r="D522" s="464"/>
      <c r="E522" s="465"/>
    </row>
    <row r="523" spans="1:5" s="20" customFormat="1" ht="29" x14ac:dyDescent="0.2">
      <c r="A523" s="264" t="s">
        <v>8</v>
      </c>
      <c r="B523" s="467"/>
      <c r="C523" s="467"/>
      <c r="D523" s="467"/>
      <c r="E523" s="468"/>
    </row>
    <row r="524" spans="1:5" ht="116.25" customHeight="1" x14ac:dyDescent="0.2">
      <c r="A524" s="264" t="s">
        <v>10</v>
      </c>
      <c r="B524" s="469" t="s">
        <v>1087</v>
      </c>
      <c r="C524" s="469"/>
      <c r="D524" s="469"/>
      <c r="E524" s="506"/>
    </row>
    <row r="525" spans="1:5" ht="25" customHeight="1" x14ac:dyDescent="0.2">
      <c r="A525" s="264" t="s">
        <v>9</v>
      </c>
      <c r="B525" s="466" t="s">
        <v>115</v>
      </c>
      <c r="C525" s="466"/>
      <c r="D525" s="466"/>
      <c r="E525" s="498"/>
    </row>
    <row r="526" spans="1:5" ht="25" customHeight="1" x14ac:dyDescent="0.2">
      <c r="A526" s="265" t="s">
        <v>5</v>
      </c>
      <c r="B526" s="466" t="s">
        <v>115</v>
      </c>
      <c r="C526" s="466"/>
      <c r="D526" s="466"/>
      <c r="E526" s="498"/>
    </row>
    <row r="527" spans="1:5" ht="25" customHeight="1" x14ac:dyDescent="0.2">
      <c r="A527" s="108" t="s">
        <v>6</v>
      </c>
      <c r="B527" s="466" t="s">
        <v>115</v>
      </c>
      <c r="C527" s="466"/>
      <c r="D527" s="466"/>
      <c r="E527" s="498"/>
    </row>
    <row r="528" spans="1:5" ht="25" customHeight="1" x14ac:dyDescent="0.2">
      <c r="A528" s="265" t="s">
        <v>14</v>
      </c>
      <c r="B528" s="466" t="s">
        <v>115</v>
      </c>
      <c r="C528" s="466"/>
      <c r="D528" s="466"/>
      <c r="E528" s="498"/>
    </row>
    <row r="529" spans="1:5" ht="25" customHeight="1" x14ac:dyDescent="0.2">
      <c r="A529" s="265" t="s">
        <v>7</v>
      </c>
      <c r="B529" s="466" t="s">
        <v>115</v>
      </c>
      <c r="C529" s="466"/>
      <c r="D529" s="466"/>
      <c r="E529" s="498"/>
    </row>
    <row r="530" spans="1:5" ht="25" customHeight="1" thickBot="1" x14ac:dyDescent="0.25">
      <c r="A530" s="266" t="s">
        <v>13</v>
      </c>
      <c r="B530" s="504" t="s">
        <v>115</v>
      </c>
      <c r="C530" s="504"/>
      <c r="D530" s="504"/>
      <c r="E530" s="505"/>
    </row>
    <row r="531" spans="1:5" ht="25" customHeight="1" thickBot="1" x14ac:dyDescent="0.25">
      <c r="A531" s="198"/>
      <c r="B531" s="199"/>
      <c r="C531" s="200"/>
      <c r="D531" s="200"/>
      <c r="E531" s="200"/>
    </row>
    <row r="532" spans="1:5" s="20" customFormat="1" ht="40" customHeight="1" thickBot="1" x14ac:dyDescent="0.25">
      <c r="A532" s="89" t="s">
        <v>3</v>
      </c>
      <c r="B532" s="90" t="s">
        <v>2</v>
      </c>
      <c r="C532" s="91" t="s">
        <v>36</v>
      </c>
      <c r="D532" s="91" t="s">
        <v>37</v>
      </c>
      <c r="E532" s="92" t="s">
        <v>38</v>
      </c>
    </row>
    <row r="533" spans="1:5" ht="46" thickBot="1" x14ac:dyDescent="0.25">
      <c r="A533" s="136" t="s">
        <v>390</v>
      </c>
      <c r="B533" s="127" t="s">
        <v>391</v>
      </c>
      <c r="C533" s="306">
        <v>25240000</v>
      </c>
      <c r="D533" s="306">
        <v>25328340</v>
      </c>
      <c r="E533" s="307">
        <v>25675338</v>
      </c>
    </row>
    <row r="534" spans="1:5" s="20" customFormat="1" ht="16" x14ac:dyDescent="0.2">
      <c r="A534" s="463" t="s">
        <v>4</v>
      </c>
      <c r="B534" s="464"/>
      <c r="C534" s="464"/>
      <c r="D534" s="464"/>
      <c r="E534" s="465"/>
    </row>
    <row r="535" spans="1:5" ht="29" x14ac:dyDescent="0.2">
      <c r="A535" s="264" t="s">
        <v>8</v>
      </c>
      <c r="B535" s="467"/>
      <c r="C535" s="467"/>
      <c r="D535" s="467"/>
      <c r="E535" s="468"/>
    </row>
    <row r="536" spans="1:5" ht="156" customHeight="1" x14ac:dyDescent="0.2">
      <c r="A536" s="264" t="s">
        <v>10</v>
      </c>
      <c r="B536" s="469" t="s">
        <v>1085</v>
      </c>
      <c r="C536" s="469"/>
      <c r="D536" s="469"/>
      <c r="E536" s="506"/>
    </row>
    <row r="537" spans="1:5" ht="30" x14ac:dyDescent="0.2">
      <c r="A537" s="264" t="s">
        <v>9</v>
      </c>
      <c r="B537" s="466" t="s">
        <v>115</v>
      </c>
      <c r="C537" s="466"/>
      <c r="D537" s="466"/>
      <c r="E537" s="498"/>
    </row>
    <row r="538" spans="1:5" ht="25" customHeight="1" x14ac:dyDescent="0.2">
      <c r="A538" s="265" t="s">
        <v>5</v>
      </c>
      <c r="B538" s="466" t="s">
        <v>115</v>
      </c>
      <c r="C538" s="466"/>
      <c r="D538" s="466"/>
      <c r="E538" s="498"/>
    </row>
    <row r="539" spans="1:5" ht="25" customHeight="1" x14ac:dyDescent="0.2">
      <c r="A539" s="108" t="s">
        <v>6</v>
      </c>
      <c r="B539" s="466" t="s">
        <v>115</v>
      </c>
      <c r="C539" s="466"/>
      <c r="D539" s="466"/>
      <c r="E539" s="498"/>
    </row>
    <row r="540" spans="1:5" ht="25" customHeight="1" x14ac:dyDescent="0.2">
      <c r="A540" s="265" t="s">
        <v>14</v>
      </c>
      <c r="B540" s="466" t="s">
        <v>115</v>
      </c>
      <c r="C540" s="466"/>
      <c r="D540" s="466"/>
      <c r="E540" s="498"/>
    </row>
    <row r="541" spans="1:5" ht="25" customHeight="1" x14ac:dyDescent="0.2">
      <c r="A541" s="265" t="s">
        <v>7</v>
      </c>
      <c r="B541" s="466" t="s">
        <v>115</v>
      </c>
      <c r="C541" s="466"/>
      <c r="D541" s="466"/>
      <c r="E541" s="498"/>
    </row>
    <row r="542" spans="1:5" ht="25" customHeight="1" thickBot="1" x14ac:dyDescent="0.25">
      <c r="A542" s="266" t="s">
        <v>13</v>
      </c>
      <c r="B542" s="504" t="s">
        <v>115</v>
      </c>
      <c r="C542" s="504"/>
      <c r="D542" s="504"/>
      <c r="E542" s="505"/>
    </row>
    <row r="543" spans="1:5" s="20" customFormat="1" ht="25" customHeight="1" thickBot="1" x14ac:dyDescent="0.25">
      <c r="A543" s="181"/>
      <c r="B543" s="197"/>
      <c r="C543" s="197"/>
      <c r="D543" s="197"/>
      <c r="E543" s="182"/>
    </row>
    <row r="544" spans="1:5" s="20" customFormat="1" ht="40" customHeight="1" thickBot="1" x14ac:dyDescent="0.25">
      <c r="A544" s="89" t="s">
        <v>3</v>
      </c>
      <c r="B544" s="90" t="s">
        <v>2</v>
      </c>
      <c r="C544" s="91" t="s">
        <v>36</v>
      </c>
      <c r="D544" s="91" t="s">
        <v>37</v>
      </c>
      <c r="E544" s="92" t="s">
        <v>38</v>
      </c>
    </row>
    <row r="545" spans="1:5" ht="34.5" customHeight="1" thickBot="1" x14ac:dyDescent="0.25">
      <c r="A545" s="136" t="s">
        <v>392</v>
      </c>
      <c r="B545" s="127" t="s">
        <v>393</v>
      </c>
      <c r="C545" s="306">
        <v>1440500</v>
      </c>
      <c r="D545" s="306">
        <v>1445542</v>
      </c>
      <c r="E545" s="307">
        <v>1465346</v>
      </c>
    </row>
    <row r="546" spans="1:5" s="20" customFormat="1" ht="16" x14ac:dyDescent="0.2">
      <c r="A546" s="463" t="s">
        <v>4</v>
      </c>
      <c r="B546" s="464"/>
      <c r="C546" s="464"/>
      <c r="D546" s="464"/>
      <c r="E546" s="465"/>
    </row>
    <row r="547" spans="1:5" ht="29" x14ac:dyDescent="0.2">
      <c r="A547" s="264" t="s">
        <v>8</v>
      </c>
      <c r="B547" s="467"/>
      <c r="C547" s="467"/>
      <c r="D547" s="467"/>
      <c r="E547" s="468"/>
    </row>
    <row r="548" spans="1:5" ht="54.75" customHeight="1" x14ac:dyDescent="0.2">
      <c r="A548" s="264" t="s">
        <v>10</v>
      </c>
      <c r="B548" s="469" t="s">
        <v>589</v>
      </c>
      <c r="C548" s="469"/>
      <c r="D548" s="469"/>
      <c r="E548" s="506"/>
    </row>
    <row r="549" spans="1:5" ht="30" x14ac:dyDescent="0.2">
      <c r="A549" s="264" t="s">
        <v>9</v>
      </c>
      <c r="B549" s="466" t="s">
        <v>115</v>
      </c>
      <c r="C549" s="466"/>
      <c r="D549" s="466"/>
      <c r="E549" s="498"/>
    </row>
    <row r="550" spans="1:5" ht="25" customHeight="1" x14ac:dyDescent="0.2">
      <c r="A550" s="265" t="s">
        <v>5</v>
      </c>
      <c r="B550" s="466" t="s">
        <v>115</v>
      </c>
      <c r="C550" s="466"/>
      <c r="D550" s="466"/>
      <c r="E550" s="498"/>
    </row>
    <row r="551" spans="1:5" ht="25" customHeight="1" x14ac:dyDescent="0.2">
      <c r="A551" s="108" t="s">
        <v>6</v>
      </c>
      <c r="B551" s="466" t="s">
        <v>115</v>
      </c>
      <c r="C551" s="466"/>
      <c r="D551" s="466"/>
      <c r="E551" s="498"/>
    </row>
    <row r="552" spans="1:5" ht="25" customHeight="1" x14ac:dyDescent="0.2">
      <c r="A552" s="265" t="s">
        <v>14</v>
      </c>
      <c r="B552" s="466" t="s">
        <v>115</v>
      </c>
      <c r="C552" s="466"/>
      <c r="D552" s="466"/>
      <c r="E552" s="498"/>
    </row>
    <row r="553" spans="1:5" ht="25" customHeight="1" x14ac:dyDescent="0.2">
      <c r="A553" s="265" t="s">
        <v>7</v>
      </c>
      <c r="B553" s="466" t="s">
        <v>115</v>
      </c>
      <c r="C553" s="466"/>
      <c r="D553" s="466"/>
      <c r="E553" s="498"/>
    </row>
    <row r="554" spans="1:5" ht="25" customHeight="1" thickBot="1" x14ac:dyDescent="0.25">
      <c r="A554" s="266" t="s">
        <v>13</v>
      </c>
      <c r="B554" s="504" t="s">
        <v>115</v>
      </c>
      <c r="C554" s="504"/>
      <c r="D554" s="504"/>
      <c r="E554" s="505"/>
    </row>
    <row r="555" spans="1:5" s="20" customFormat="1" ht="30.75" customHeight="1" thickBot="1" x14ac:dyDescent="0.25">
      <c r="A555" s="181"/>
      <c r="B555" s="192"/>
      <c r="C555" s="192"/>
      <c r="D555" s="192"/>
      <c r="E555" s="193"/>
    </row>
    <row r="556" spans="1:5" s="20" customFormat="1" ht="40" customHeight="1" x14ac:dyDescent="0.2">
      <c r="A556" s="89" t="s">
        <v>3</v>
      </c>
      <c r="B556" s="90" t="s">
        <v>2</v>
      </c>
      <c r="C556" s="91" t="s">
        <v>36</v>
      </c>
      <c r="D556" s="91" t="s">
        <v>37</v>
      </c>
      <c r="E556" s="92" t="s">
        <v>38</v>
      </c>
    </row>
    <row r="557" spans="1:5" ht="46" thickBot="1" x14ac:dyDescent="0.25">
      <c r="A557" s="146" t="s">
        <v>394</v>
      </c>
      <c r="B557" s="160" t="s">
        <v>395</v>
      </c>
      <c r="C557" s="317">
        <v>1094000</v>
      </c>
      <c r="D557" s="317">
        <v>1097829</v>
      </c>
      <c r="E557" s="317">
        <v>1112869</v>
      </c>
    </row>
    <row r="558" spans="1:5" s="20" customFormat="1" ht="16" x14ac:dyDescent="0.2">
      <c r="A558" s="463" t="s">
        <v>4</v>
      </c>
      <c r="B558" s="464"/>
      <c r="C558" s="464"/>
      <c r="D558" s="464"/>
      <c r="E558" s="465"/>
    </row>
    <row r="559" spans="1:5" ht="29" x14ac:dyDescent="0.2">
      <c r="A559" s="264" t="s">
        <v>8</v>
      </c>
      <c r="B559" s="467"/>
      <c r="C559" s="467"/>
      <c r="D559" s="467"/>
      <c r="E559" s="468"/>
    </row>
    <row r="560" spans="1:5" ht="68.25" customHeight="1" x14ac:dyDescent="0.2">
      <c r="A560" s="264" t="s">
        <v>10</v>
      </c>
      <c r="B560" s="469" t="s">
        <v>1086</v>
      </c>
      <c r="C560" s="469"/>
      <c r="D560" s="469"/>
      <c r="E560" s="506"/>
    </row>
    <row r="561" spans="1:5" ht="30" x14ac:dyDescent="0.2">
      <c r="A561" s="264" t="s">
        <v>9</v>
      </c>
      <c r="B561" s="466" t="s">
        <v>115</v>
      </c>
      <c r="C561" s="466"/>
      <c r="D561" s="466"/>
      <c r="E561" s="498"/>
    </row>
    <row r="562" spans="1:5" ht="25" customHeight="1" x14ac:dyDescent="0.2">
      <c r="A562" s="265" t="s">
        <v>5</v>
      </c>
      <c r="B562" s="466" t="s">
        <v>115</v>
      </c>
      <c r="C562" s="466"/>
      <c r="D562" s="466"/>
      <c r="E562" s="498"/>
    </row>
    <row r="563" spans="1:5" ht="25" customHeight="1" x14ac:dyDescent="0.2">
      <c r="A563" s="108" t="s">
        <v>6</v>
      </c>
      <c r="B563" s="466" t="s">
        <v>115</v>
      </c>
      <c r="C563" s="466"/>
      <c r="D563" s="466"/>
      <c r="E563" s="498"/>
    </row>
    <row r="564" spans="1:5" ht="25" customHeight="1" x14ac:dyDescent="0.2">
      <c r="A564" s="265" t="s">
        <v>14</v>
      </c>
      <c r="B564" s="466" t="s">
        <v>115</v>
      </c>
      <c r="C564" s="466"/>
      <c r="D564" s="466"/>
      <c r="E564" s="498"/>
    </row>
    <row r="565" spans="1:5" ht="25" customHeight="1" x14ac:dyDescent="0.2">
      <c r="A565" s="265" t="s">
        <v>7</v>
      </c>
      <c r="B565" s="466" t="s">
        <v>115</v>
      </c>
      <c r="C565" s="466"/>
      <c r="D565" s="466"/>
      <c r="E565" s="498"/>
    </row>
    <row r="566" spans="1:5" ht="25" customHeight="1" thickBot="1" x14ac:dyDescent="0.25">
      <c r="A566" s="266" t="s">
        <v>13</v>
      </c>
      <c r="B566" s="504" t="s">
        <v>115</v>
      </c>
      <c r="C566" s="504"/>
      <c r="D566" s="504"/>
      <c r="E566" s="505"/>
    </row>
    <row r="567" spans="1:5" s="20" customFormat="1" ht="25" customHeight="1" thickBot="1" x14ac:dyDescent="0.25">
      <c r="A567" s="129"/>
      <c r="B567" s="171"/>
      <c r="C567" s="171"/>
      <c r="D567" s="171"/>
      <c r="E567" s="130"/>
    </row>
    <row r="568" spans="1:5" s="20" customFormat="1" ht="40" customHeight="1" thickBot="1" x14ac:dyDescent="0.25">
      <c r="A568" s="89" t="s">
        <v>3</v>
      </c>
      <c r="B568" s="90" t="s">
        <v>2</v>
      </c>
      <c r="C568" s="91" t="s">
        <v>36</v>
      </c>
      <c r="D568" s="91" t="s">
        <v>37</v>
      </c>
      <c r="E568" s="92" t="s">
        <v>38</v>
      </c>
    </row>
    <row r="569" spans="1:5" ht="46" thickBot="1" x14ac:dyDescent="0.25">
      <c r="A569" s="136" t="s">
        <v>396</v>
      </c>
      <c r="B569" s="127" t="s">
        <v>397</v>
      </c>
      <c r="C569" s="306">
        <v>3400000</v>
      </c>
      <c r="D569" s="306">
        <v>3600000</v>
      </c>
      <c r="E569" s="307">
        <v>4000000</v>
      </c>
    </row>
    <row r="570" spans="1:5" s="20" customFormat="1" ht="16" x14ac:dyDescent="0.2">
      <c r="A570" s="463" t="s">
        <v>4</v>
      </c>
      <c r="B570" s="464"/>
      <c r="C570" s="464"/>
      <c r="D570" s="464"/>
      <c r="E570" s="465"/>
    </row>
    <row r="571" spans="1:5" ht="29" x14ac:dyDescent="0.2">
      <c r="A571" s="264" t="s">
        <v>8</v>
      </c>
      <c r="B571" s="467"/>
      <c r="C571" s="467"/>
      <c r="D571" s="467"/>
      <c r="E571" s="468"/>
    </row>
    <row r="572" spans="1:5" ht="64.5" customHeight="1" x14ac:dyDescent="0.2">
      <c r="A572" s="264" t="s">
        <v>10</v>
      </c>
      <c r="B572" s="469" t="s">
        <v>1084</v>
      </c>
      <c r="C572" s="469"/>
      <c r="D572" s="469"/>
      <c r="E572" s="506"/>
    </row>
    <row r="573" spans="1:5" ht="30" x14ac:dyDescent="0.2">
      <c r="A573" s="264" t="s">
        <v>9</v>
      </c>
      <c r="B573" s="466" t="s">
        <v>590</v>
      </c>
      <c r="C573" s="466"/>
      <c r="D573" s="466"/>
      <c r="E573" s="498"/>
    </row>
    <row r="574" spans="1:5" ht="25" customHeight="1" x14ac:dyDescent="0.2">
      <c r="A574" s="265" t="s">
        <v>5</v>
      </c>
      <c r="B574" s="466" t="s">
        <v>26</v>
      </c>
      <c r="C574" s="466"/>
      <c r="D574" s="466"/>
      <c r="E574" s="498"/>
    </row>
    <row r="575" spans="1:5" ht="25" customHeight="1" x14ac:dyDescent="0.2">
      <c r="A575" s="108" t="s">
        <v>6</v>
      </c>
      <c r="B575" s="466" t="s">
        <v>591</v>
      </c>
      <c r="C575" s="466"/>
      <c r="D575" s="466"/>
      <c r="E575" s="498"/>
    </row>
    <row r="576" spans="1:5" ht="25" customHeight="1" x14ac:dyDescent="0.2">
      <c r="A576" s="265" t="s">
        <v>14</v>
      </c>
      <c r="B576" s="466" t="s">
        <v>591</v>
      </c>
      <c r="C576" s="466"/>
      <c r="D576" s="466"/>
      <c r="E576" s="498"/>
    </row>
    <row r="577" spans="1:5" ht="25" customHeight="1" x14ac:dyDescent="0.2">
      <c r="A577" s="265" t="s">
        <v>7</v>
      </c>
      <c r="B577" s="466" t="s">
        <v>591</v>
      </c>
      <c r="C577" s="466"/>
      <c r="D577" s="466"/>
      <c r="E577" s="498"/>
    </row>
    <row r="578" spans="1:5" ht="25" customHeight="1" thickBot="1" x14ac:dyDescent="0.25">
      <c r="A578" s="266" t="s">
        <v>13</v>
      </c>
      <c r="B578" s="504" t="s">
        <v>591</v>
      </c>
      <c r="C578" s="504"/>
      <c r="D578" s="504"/>
      <c r="E578" s="505"/>
    </row>
    <row r="579" spans="1:5" s="20" customFormat="1" ht="25" customHeight="1" thickBot="1" x14ac:dyDescent="0.25">
      <c r="A579" s="181"/>
      <c r="B579" s="197"/>
      <c r="C579" s="197"/>
      <c r="D579" s="197"/>
      <c r="E579" s="182"/>
    </row>
    <row r="580" spans="1:5" s="20" customFormat="1" ht="40" customHeight="1" thickBot="1" x14ac:dyDescent="0.25">
      <c r="A580" s="89" t="s">
        <v>3</v>
      </c>
      <c r="B580" s="90" t="s">
        <v>2</v>
      </c>
      <c r="C580" s="91" t="s">
        <v>36</v>
      </c>
      <c r="D580" s="91" t="s">
        <v>37</v>
      </c>
      <c r="E580" s="92" t="s">
        <v>38</v>
      </c>
    </row>
    <row r="581" spans="1:5" ht="41.25" customHeight="1" thickBot="1" x14ac:dyDescent="0.25">
      <c r="A581" s="136" t="s">
        <v>398</v>
      </c>
      <c r="B581" s="127" t="s">
        <v>399</v>
      </c>
      <c r="C581" s="306" t="s">
        <v>115</v>
      </c>
      <c r="D581" s="306">
        <v>15000000</v>
      </c>
      <c r="E581" s="307">
        <v>15000000</v>
      </c>
    </row>
    <row r="582" spans="1:5" s="20" customFormat="1" ht="16" x14ac:dyDescent="0.2">
      <c r="A582" s="463" t="s">
        <v>4</v>
      </c>
      <c r="B582" s="464"/>
      <c r="C582" s="464"/>
      <c r="D582" s="464"/>
      <c r="E582" s="465"/>
    </row>
    <row r="583" spans="1:5" ht="29" x14ac:dyDescent="0.2">
      <c r="A583" s="264" t="s">
        <v>8</v>
      </c>
      <c r="B583" s="467"/>
      <c r="C583" s="467"/>
      <c r="D583" s="467"/>
      <c r="E583" s="468"/>
    </row>
    <row r="584" spans="1:5" ht="60.75" customHeight="1" x14ac:dyDescent="0.2">
      <c r="A584" s="264" t="s">
        <v>10</v>
      </c>
      <c r="B584" s="469" t="s">
        <v>1256</v>
      </c>
      <c r="C584" s="469"/>
      <c r="D584" s="469"/>
      <c r="E584" s="506"/>
    </row>
    <row r="585" spans="1:5" ht="30" x14ac:dyDescent="0.2">
      <c r="A585" s="264" t="s">
        <v>9</v>
      </c>
      <c r="B585" s="466" t="s">
        <v>592</v>
      </c>
      <c r="C585" s="466"/>
      <c r="D585" s="466"/>
      <c r="E585" s="498"/>
    </row>
    <row r="586" spans="1:5" ht="25" customHeight="1" x14ac:dyDescent="0.2">
      <c r="A586" s="265" t="s">
        <v>5</v>
      </c>
      <c r="B586" s="466" t="s">
        <v>585</v>
      </c>
      <c r="C586" s="466"/>
      <c r="D586" s="466"/>
      <c r="E586" s="498"/>
    </row>
    <row r="587" spans="1:5" ht="25" customHeight="1" x14ac:dyDescent="0.2">
      <c r="A587" s="108" t="s">
        <v>6</v>
      </c>
      <c r="B587" s="466">
        <v>0</v>
      </c>
      <c r="C587" s="466"/>
      <c r="D587" s="466"/>
      <c r="E587" s="498"/>
    </row>
    <row r="588" spans="1:5" ht="25" customHeight="1" x14ac:dyDescent="0.2">
      <c r="A588" s="265" t="s">
        <v>14</v>
      </c>
      <c r="B588" s="580">
        <v>0</v>
      </c>
      <c r="C588" s="581"/>
      <c r="D588" s="581"/>
      <c r="E588" s="582"/>
    </row>
    <row r="589" spans="1:5" ht="25" customHeight="1" x14ac:dyDescent="0.2">
      <c r="A589" s="265" t="s">
        <v>7</v>
      </c>
      <c r="B589" s="466" t="s">
        <v>1082</v>
      </c>
      <c r="C589" s="466"/>
      <c r="D589" s="466"/>
      <c r="E589" s="498"/>
    </row>
    <row r="590" spans="1:5" ht="25" customHeight="1" thickBot="1" x14ac:dyDescent="0.25">
      <c r="A590" s="266" t="s">
        <v>13</v>
      </c>
      <c r="B590" s="504">
        <v>0</v>
      </c>
      <c r="C590" s="504"/>
      <c r="D590" s="504"/>
      <c r="E590" s="505"/>
    </row>
    <row r="591" spans="1:5" s="20" customFormat="1" ht="25" customHeight="1" thickBot="1" x14ac:dyDescent="0.25">
      <c r="A591" s="129"/>
      <c r="B591" s="171"/>
      <c r="C591" s="171"/>
      <c r="D591" s="171"/>
      <c r="E591" s="130"/>
    </row>
    <row r="592" spans="1:5" s="20" customFormat="1" ht="40" customHeight="1" thickBot="1" x14ac:dyDescent="0.25">
      <c r="A592" s="89" t="s">
        <v>3</v>
      </c>
      <c r="B592" s="90" t="s">
        <v>2</v>
      </c>
      <c r="C592" s="91" t="s">
        <v>36</v>
      </c>
      <c r="D592" s="91" t="s">
        <v>37</v>
      </c>
      <c r="E592" s="92" t="s">
        <v>38</v>
      </c>
    </row>
    <row r="593" spans="1:5" ht="31" thickBot="1" x14ac:dyDescent="0.25">
      <c r="A593" s="136" t="s">
        <v>400</v>
      </c>
      <c r="B593" s="127" t="s">
        <v>401</v>
      </c>
      <c r="C593" s="306">
        <v>6000000</v>
      </c>
      <c r="D593" s="306">
        <v>6000000</v>
      </c>
      <c r="E593" s="307"/>
    </row>
    <row r="594" spans="1:5" s="20" customFormat="1" ht="16" x14ac:dyDescent="0.2">
      <c r="A594" s="463" t="s">
        <v>4</v>
      </c>
      <c r="B594" s="464"/>
      <c r="C594" s="464"/>
      <c r="D594" s="464"/>
      <c r="E594" s="465"/>
    </row>
    <row r="595" spans="1:5" s="20" customFormat="1" ht="27.75" customHeight="1" x14ac:dyDescent="0.2">
      <c r="A595" s="264" t="s">
        <v>8</v>
      </c>
      <c r="B595" s="445"/>
      <c r="C595" s="446"/>
      <c r="D595" s="446"/>
      <c r="E595" s="447"/>
    </row>
    <row r="596" spans="1:5" ht="99.75" customHeight="1" x14ac:dyDescent="0.2">
      <c r="A596" s="264" t="s">
        <v>10</v>
      </c>
      <c r="B596" s="469" t="s">
        <v>1083</v>
      </c>
      <c r="C596" s="469"/>
      <c r="D596" s="469"/>
      <c r="E596" s="506"/>
    </row>
    <row r="597" spans="1:5" ht="30" x14ac:dyDescent="0.2">
      <c r="A597" s="264" t="s">
        <v>9</v>
      </c>
      <c r="B597" s="466" t="s">
        <v>592</v>
      </c>
      <c r="C597" s="466"/>
      <c r="D597" s="466"/>
      <c r="E597" s="498"/>
    </row>
    <row r="598" spans="1:5" ht="25" customHeight="1" x14ac:dyDescent="0.2">
      <c r="A598" s="265" t="s">
        <v>5</v>
      </c>
      <c r="B598" s="466" t="s">
        <v>585</v>
      </c>
      <c r="C598" s="466"/>
      <c r="D598" s="466"/>
      <c r="E598" s="498"/>
    </row>
    <row r="599" spans="1:5" ht="25" customHeight="1" x14ac:dyDescent="0.2">
      <c r="A599" s="108" t="s">
        <v>6</v>
      </c>
      <c r="B599" s="466">
        <v>0</v>
      </c>
      <c r="C599" s="466"/>
      <c r="D599" s="466"/>
      <c r="E599" s="498"/>
    </row>
    <row r="600" spans="1:5" ht="25" customHeight="1" x14ac:dyDescent="0.2">
      <c r="A600" s="265" t="s">
        <v>14</v>
      </c>
      <c r="B600" s="580">
        <v>0</v>
      </c>
      <c r="C600" s="581"/>
      <c r="D600" s="581"/>
      <c r="E600" s="582"/>
    </row>
    <row r="601" spans="1:5" ht="25" customHeight="1" x14ac:dyDescent="0.2">
      <c r="A601" s="265" t="s">
        <v>7</v>
      </c>
      <c r="B601" s="466" t="s">
        <v>1082</v>
      </c>
      <c r="C601" s="466"/>
      <c r="D601" s="466"/>
      <c r="E601" s="498"/>
    </row>
    <row r="602" spans="1:5" ht="25" customHeight="1" thickBot="1" x14ac:dyDescent="0.25">
      <c r="A602" s="266" t="s">
        <v>13</v>
      </c>
      <c r="B602" s="504">
        <v>0</v>
      </c>
      <c r="C602" s="504"/>
      <c r="D602" s="504"/>
      <c r="E602" s="505"/>
    </row>
    <row r="603" spans="1:5" ht="25" customHeight="1" thickBot="1" x14ac:dyDescent="0.25">
      <c r="A603" s="194"/>
      <c r="B603" s="195"/>
      <c r="C603" s="196"/>
      <c r="D603" s="196"/>
      <c r="E603" s="196"/>
    </row>
    <row r="604" spans="1:5" s="20" customFormat="1" ht="40" customHeight="1" thickBot="1" x14ac:dyDescent="0.25">
      <c r="A604" s="89" t="s">
        <v>3</v>
      </c>
      <c r="B604" s="90" t="s">
        <v>2</v>
      </c>
      <c r="C604" s="91" t="s">
        <v>36</v>
      </c>
      <c r="D604" s="91" t="s">
        <v>37</v>
      </c>
      <c r="E604" s="92" t="s">
        <v>38</v>
      </c>
    </row>
    <row r="605" spans="1:5" ht="31" thickBot="1" x14ac:dyDescent="0.25">
      <c r="A605" s="136" t="s">
        <v>402</v>
      </c>
      <c r="B605" s="127" t="s">
        <v>403</v>
      </c>
      <c r="C605" s="306">
        <v>11500000</v>
      </c>
      <c r="D605" s="306">
        <v>13500000</v>
      </c>
      <c r="E605" s="307"/>
    </row>
    <row r="606" spans="1:5" s="20" customFormat="1" ht="16" x14ac:dyDescent="0.2">
      <c r="A606" s="463" t="s">
        <v>4</v>
      </c>
      <c r="B606" s="464"/>
      <c r="C606" s="464"/>
      <c r="D606" s="464"/>
      <c r="E606" s="465"/>
    </row>
    <row r="607" spans="1:5" s="20" customFormat="1" ht="29" x14ac:dyDescent="0.2">
      <c r="A607" s="264" t="s">
        <v>8</v>
      </c>
      <c r="B607" s="445"/>
      <c r="C607" s="446"/>
      <c r="D607" s="446"/>
      <c r="E607" s="447"/>
    </row>
    <row r="608" spans="1:5" ht="78" customHeight="1" x14ac:dyDescent="0.2">
      <c r="A608" s="264" t="s">
        <v>10</v>
      </c>
      <c r="B608" s="469" t="s">
        <v>1081</v>
      </c>
      <c r="C608" s="469"/>
      <c r="D608" s="469"/>
      <c r="E608" s="506"/>
    </row>
    <row r="609" spans="1:5" ht="30" x14ac:dyDescent="0.2">
      <c r="A609" s="264" t="s">
        <v>9</v>
      </c>
      <c r="B609" s="466" t="s">
        <v>592</v>
      </c>
      <c r="C609" s="466"/>
      <c r="D609" s="466"/>
      <c r="E609" s="498"/>
    </row>
    <row r="610" spans="1:5" ht="25" customHeight="1" x14ac:dyDescent="0.2">
      <c r="A610" s="265" t="s">
        <v>5</v>
      </c>
      <c r="B610" s="466" t="s">
        <v>585</v>
      </c>
      <c r="C610" s="466"/>
      <c r="D610" s="466"/>
      <c r="E610" s="498"/>
    </row>
    <row r="611" spans="1:5" ht="25" customHeight="1" x14ac:dyDescent="0.2">
      <c r="A611" s="108" t="s">
        <v>6</v>
      </c>
      <c r="B611" s="466">
        <v>0</v>
      </c>
      <c r="C611" s="466"/>
      <c r="D611" s="466"/>
      <c r="E611" s="498"/>
    </row>
    <row r="612" spans="1:5" ht="25" customHeight="1" x14ac:dyDescent="0.2">
      <c r="A612" s="265" t="s">
        <v>14</v>
      </c>
      <c r="B612" s="580">
        <v>0</v>
      </c>
      <c r="C612" s="581"/>
      <c r="D612" s="581"/>
      <c r="E612" s="582"/>
    </row>
    <row r="613" spans="1:5" ht="25" customHeight="1" x14ac:dyDescent="0.2">
      <c r="A613" s="265" t="s">
        <v>7</v>
      </c>
      <c r="B613" s="511" t="s">
        <v>1080</v>
      </c>
      <c r="C613" s="466"/>
      <c r="D613" s="466"/>
      <c r="E613" s="498"/>
    </row>
    <row r="614" spans="1:5" ht="25" customHeight="1" thickBot="1" x14ac:dyDescent="0.25">
      <c r="A614" s="266" t="s">
        <v>13</v>
      </c>
      <c r="B614" s="504">
        <v>0</v>
      </c>
      <c r="C614" s="504"/>
      <c r="D614" s="504"/>
      <c r="E614" s="505"/>
    </row>
    <row r="615" spans="1:5" ht="25" customHeight="1" thickBot="1" x14ac:dyDescent="0.25">
      <c r="A615" s="194"/>
      <c r="B615" s="195"/>
      <c r="C615" s="196"/>
      <c r="D615" s="196"/>
      <c r="E615" s="196"/>
    </row>
    <row r="616" spans="1:5" s="20" customFormat="1" ht="40" customHeight="1" thickBot="1" x14ac:dyDescent="0.25">
      <c r="A616" s="89" t="s">
        <v>3</v>
      </c>
      <c r="B616" s="90" t="s">
        <v>2</v>
      </c>
      <c r="C616" s="91" t="s">
        <v>36</v>
      </c>
      <c r="D616" s="91" t="s">
        <v>37</v>
      </c>
      <c r="E616" s="92" t="s">
        <v>38</v>
      </c>
    </row>
    <row r="617" spans="1:5" ht="16" thickBot="1" x14ac:dyDescent="0.25">
      <c r="A617" s="186" t="s">
        <v>404</v>
      </c>
      <c r="B617" s="187" t="s">
        <v>405</v>
      </c>
      <c r="C617" s="188">
        <f>SUM(C629:C737)</f>
        <v>3159093085</v>
      </c>
      <c r="D617" s="333">
        <v>3112329556</v>
      </c>
      <c r="E617" s="189">
        <f>SUM(E629:E737)</f>
        <v>3141254841</v>
      </c>
    </row>
    <row r="618" spans="1:5" s="20" customFormat="1" ht="16" x14ac:dyDescent="0.2">
      <c r="A618" s="463" t="s">
        <v>4</v>
      </c>
      <c r="B618" s="464"/>
      <c r="C618" s="464"/>
      <c r="D618" s="464"/>
      <c r="E618" s="465"/>
    </row>
    <row r="619" spans="1:5" ht="29" x14ac:dyDescent="0.2">
      <c r="A619" s="264" t="s">
        <v>8</v>
      </c>
      <c r="B619" s="467"/>
      <c r="C619" s="467"/>
      <c r="D619" s="467"/>
      <c r="E619" s="468"/>
    </row>
    <row r="620" spans="1:5" ht="54.75" customHeight="1" x14ac:dyDescent="0.2">
      <c r="A620" s="264" t="s">
        <v>10</v>
      </c>
      <c r="B620" s="469" t="s">
        <v>593</v>
      </c>
      <c r="C620" s="469"/>
      <c r="D620" s="469"/>
      <c r="E620" s="506"/>
    </row>
    <row r="621" spans="1:5" ht="29.25" customHeight="1" x14ac:dyDescent="0.2">
      <c r="A621" s="264" t="s">
        <v>9</v>
      </c>
      <c r="B621" s="454" t="s">
        <v>517</v>
      </c>
      <c r="C621" s="534"/>
      <c r="D621" s="454" t="s">
        <v>594</v>
      </c>
      <c r="E621" s="534"/>
    </row>
    <row r="622" spans="1:5" ht="25" customHeight="1" x14ac:dyDescent="0.2">
      <c r="A622" s="265" t="s">
        <v>5</v>
      </c>
      <c r="B622" s="454" t="s">
        <v>26</v>
      </c>
      <c r="C622" s="534"/>
      <c r="D622" s="454" t="s">
        <v>26</v>
      </c>
      <c r="E622" s="534"/>
    </row>
    <row r="623" spans="1:5" ht="25" customHeight="1" x14ac:dyDescent="0.2">
      <c r="A623" s="108" t="s">
        <v>6</v>
      </c>
      <c r="B623" s="454">
        <v>30</v>
      </c>
      <c r="C623" s="534"/>
      <c r="D623" s="454">
        <v>90</v>
      </c>
      <c r="E623" s="534"/>
    </row>
    <row r="624" spans="1:5" ht="25" customHeight="1" x14ac:dyDescent="0.2">
      <c r="A624" s="265" t="s">
        <v>14</v>
      </c>
      <c r="B624" s="454">
        <v>250</v>
      </c>
      <c r="C624" s="534"/>
      <c r="D624" s="454">
        <v>95</v>
      </c>
      <c r="E624" s="534"/>
    </row>
    <row r="625" spans="1:5" ht="25" customHeight="1" x14ac:dyDescent="0.2">
      <c r="A625" s="265" t="s">
        <v>7</v>
      </c>
      <c r="B625" s="454" t="s">
        <v>943</v>
      </c>
      <c r="C625" s="534"/>
      <c r="D625" s="454">
        <v>100</v>
      </c>
      <c r="E625" s="534"/>
    </row>
    <row r="626" spans="1:5" ht="25" customHeight="1" thickBot="1" x14ac:dyDescent="0.25">
      <c r="A626" s="266" t="s">
        <v>13</v>
      </c>
      <c r="B626" s="454" t="s">
        <v>944</v>
      </c>
      <c r="C626" s="534"/>
      <c r="D626" s="454">
        <v>100</v>
      </c>
      <c r="E626" s="534"/>
    </row>
    <row r="627" spans="1:5" s="20" customFormat="1" ht="25" customHeight="1" thickBot="1" x14ac:dyDescent="0.25">
      <c r="A627" s="129"/>
      <c r="B627" s="197"/>
      <c r="C627" s="197"/>
      <c r="D627" s="197"/>
      <c r="E627" s="182"/>
    </row>
    <row r="628" spans="1:5" s="20" customFormat="1" ht="40" customHeight="1" thickBot="1" x14ac:dyDescent="0.25">
      <c r="A628" s="89" t="s">
        <v>3</v>
      </c>
      <c r="B628" s="90" t="s">
        <v>2</v>
      </c>
      <c r="C628" s="91" t="s">
        <v>36</v>
      </c>
      <c r="D628" s="91" t="s">
        <v>37</v>
      </c>
      <c r="E628" s="92" t="s">
        <v>38</v>
      </c>
    </row>
    <row r="629" spans="1:5" ht="36" customHeight="1" thickBot="1" x14ac:dyDescent="0.25">
      <c r="A629" s="136" t="s">
        <v>406</v>
      </c>
      <c r="B629" s="127" t="s">
        <v>405</v>
      </c>
      <c r="C629" s="306">
        <v>2793356022</v>
      </c>
      <c r="D629" s="306">
        <v>2803132768</v>
      </c>
      <c r="E629" s="307">
        <v>2841535687</v>
      </c>
    </row>
    <row r="630" spans="1:5" s="20" customFormat="1" ht="16" x14ac:dyDescent="0.2">
      <c r="A630" s="463" t="s">
        <v>4</v>
      </c>
      <c r="B630" s="464"/>
      <c r="C630" s="464"/>
      <c r="D630" s="464"/>
      <c r="E630" s="465"/>
    </row>
    <row r="631" spans="1:5" ht="29" x14ac:dyDescent="0.2">
      <c r="A631" s="264" t="s">
        <v>8</v>
      </c>
      <c r="B631" s="467"/>
      <c r="C631" s="467"/>
      <c r="D631" s="467"/>
      <c r="E631" s="468"/>
    </row>
    <row r="632" spans="1:5" ht="122.25" customHeight="1" x14ac:dyDescent="0.2">
      <c r="A632" s="264" t="s">
        <v>10</v>
      </c>
      <c r="B632" s="469" t="s">
        <v>1079</v>
      </c>
      <c r="C632" s="469"/>
      <c r="D632" s="469"/>
      <c r="E632" s="506"/>
    </row>
    <row r="633" spans="1:5" ht="30" x14ac:dyDescent="0.2">
      <c r="A633" s="264" t="s">
        <v>9</v>
      </c>
      <c r="B633" s="466" t="s">
        <v>115</v>
      </c>
      <c r="C633" s="466"/>
      <c r="D633" s="466"/>
      <c r="E633" s="498"/>
    </row>
    <row r="634" spans="1:5" ht="25" customHeight="1" x14ac:dyDescent="0.2">
      <c r="A634" s="265" t="s">
        <v>5</v>
      </c>
      <c r="B634" s="466" t="s">
        <v>115</v>
      </c>
      <c r="C634" s="466"/>
      <c r="D634" s="466"/>
      <c r="E634" s="498"/>
    </row>
    <row r="635" spans="1:5" ht="25" customHeight="1" x14ac:dyDescent="0.2">
      <c r="A635" s="108" t="s">
        <v>6</v>
      </c>
      <c r="B635" s="466" t="s">
        <v>115</v>
      </c>
      <c r="C635" s="466"/>
      <c r="D635" s="466"/>
      <c r="E635" s="498"/>
    </row>
    <row r="636" spans="1:5" ht="25" customHeight="1" x14ac:dyDescent="0.2">
      <c r="A636" s="265" t="s">
        <v>14</v>
      </c>
      <c r="B636" s="466" t="s">
        <v>115</v>
      </c>
      <c r="C636" s="466"/>
      <c r="D636" s="466"/>
      <c r="E636" s="498"/>
    </row>
    <row r="637" spans="1:5" ht="25" customHeight="1" x14ac:dyDescent="0.2">
      <c r="A637" s="265" t="s">
        <v>7</v>
      </c>
      <c r="B637" s="466" t="s">
        <v>115</v>
      </c>
      <c r="C637" s="466"/>
      <c r="D637" s="466"/>
      <c r="E637" s="498"/>
    </row>
    <row r="638" spans="1:5" ht="25" customHeight="1" thickBot="1" x14ac:dyDescent="0.25">
      <c r="A638" s="266" t="s">
        <v>13</v>
      </c>
      <c r="B638" s="504" t="s">
        <v>115</v>
      </c>
      <c r="C638" s="504"/>
      <c r="D638" s="504"/>
      <c r="E638" s="505"/>
    </row>
    <row r="639" spans="1:5" s="20" customFormat="1" ht="25" customHeight="1" thickBot="1" x14ac:dyDescent="0.25">
      <c r="A639" s="129"/>
      <c r="B639" s="171"/>
      <c r="C639" s="171"/>
      <c r="D639" s="171"/>
      <c r="E639" s="130"/>
    </row>
    <row r="640" spans="1:5" s="20" customFormat="1" ht="40" customHeight="1" thickBot="1" x14ac:dyDescent="0.25">
      <c r="A640" s="89" t="s">
        <v>3</v>
      </c>
      <c r="B640" s="90" t="s">
        <v>2</v>
      </c>
      <c r="C640" s="91" t="s">
        <v>36</v>
      </c>
      <c r="D640" s="91" t="s">
        <v>37</v>
      </c>
      <c r="E640" s="92" t="s">
        <v>38</v>
      </c>
    </row>
    <row r="641" spans="1:5" ht="31" thickBot="1" x14ac:dyDescent="0.25">
      <c r="A641" s="136" t="s">
        <v>407</v>
      </c>
      <c r="B641" s="127" t="s">
        <v>408</v>
      </c>
      <c r="C641" s="306">
        <v>2600000</v>
      </c>
      <c r="D641" s="306">
        <v>2609100</v>
      </c>
      <c r="E641" s="307">
        <v>2644845</v>
      </c>
    </row>
    <row r="642" spans="1:5" s="20" customFormat="1" ht="16" x14ac:dyDescent="0.2">
      <c r="A642" s="463" t="s">
        <v>4</v>
      </c>
      <c r="B642" s="464"/>
      <c r="C642" s="464"/>
      <c r="D642" s="464"/>
      <c r="E642" s="465"/>
    </row>
    <row r="643" spans="1:5" ht="29" x14ac:dyDescent="0.2">
      <c r="A643" s="264" t="s">
        <v>8</v>
      </c>
      <c r="B643" s="467"/>
      <c r="C643" s="467"/>
      <c r="D643" s="467"/>
      <c r="E643" s="468"/>
    </row>
    <row r="644" spans="1:5" ht="159.75" customHeight="1" x14ac:dyDescent="0.2">
      <c r="A644" s="264" t="s">
        <v>10</v>
      </c>
      <c r="B644" s="469" t="s">
        <v>1078</v>
      </c>
      <c r="C644" s="469"/>
      <c r="D644" s="469"/>
      <c r="E644" s="506"/>
    </row>
    <row r="645" spans="1:5" ht="29.25" customHeight="1" x14ac:dyDescent="0.2">
      <c r="A645" s="264" t="s">
        <v>9</v>
      </c>
      <c r="B645" s="466" t="s">
        <v>595</v>
      </c>
      <c r="C645" s="466"/>
      <c r="D645" s="466"/>
      <c r="E645" s="498"/>
    </row>
    <row r="646" spans="1:5" ht="25" customHeight="1" x14ac:dyDescent="0.2">
      <c r="A646" s="265" t="s">
        <v>5</v>
      </c>
      <c r="B646" s="466" t="s">
        <v>26</v>
      </c>
      <c r="C646" s="466"/>
      <c r="D646" s="466"/>
      <c r="E646" s="498"/>
    </row>
    <row r="647" spans="1:5" ht="25" customHeight="1" x14ac:dyDescent="0.2">
      <c r="A647" s="108" t="s">
        <v>6</v>
      </c>
      <c r="B647" s="466">
        <v>850</v>
      </c>
      <c r="C647" s="466"/>
      <c r="D647" s="466"/>
      <c r="E647" s="498"/>
    </row>
    <row r="648" spans="1:5" ht="25" customHeight="1" x14ac:dyDescent="0.2">
      <c r="A648" s="265" t="s">
        <v>14</v>
      </c>
      <c r="B648" s="466">
        <v>870</v>
      </c>
      <c r="C648" s="466"/>
      <c r="D648" s="466"/>
      <c r="E648" s="498"/>
    </row>
    <row r="649" spans="1:5" ht="25" customHeight="1" x14ac:dyDescent="0.2">
      <c r="A649" s="265" t="s">
        <v>7</v>
      </c>
      <c r="B649" s="466">
        <v>900</v>
      </c>
      <c r="C649" s="466"/>
      <c r="D649" s="466"/>
      <c r="E649" s="498"/>
    </row>
    <row r="650" spans="1:5" ht="25" customHeight="1" thickBot="1" x14ac:dyDescent="0.25">
      <c r="A650" s="266" t="s">
        <v>13</v>
      </c>
      <c r="B650" s="504">
        <v>920</v>
      </c>
      <c r="C650" s="504"/>
      <c r="D650" s="504"/>
      <c r="E650" s="505"/>
    </row>
    <row r="651" spans="1:5" s="20" customFormat="1" ht="25" customHeight="1" thickBot="1" x14ac:dyDescent="0.25">
      <c r="A651" s="129"/>
      <c r="B651" s="171"/>
      <c r="C651" s="171"/>
      <c r="D651" s="171"/>
      <c r="E651" s="130"/>
    </row>
    <row r="652" spans="1:5" s="20" customFormat="1" ht="40" customHeight="1" thickBot="1" x14ac:dyDescent="0.25">
      <c r="A652" s="89" t="s">
        <v>3</v>
      </c>
      <c r="B652" s="90" t="s">
        <v>2</v>
      </c>
      <c r="C652" s="91" t="s">
        <v>36</v>
      </c>
      <c r="D652" s="91" t="s">
        <v>37</v>
      </c>
      <c r="E652" s="92" t="s">
        <v>38</v>
      </c>
    </row>
    <row r="653" spans="1:5" ht="42" customHeight="1" thickBot="1" x14ac:dyDescent="0.25">
      <c r="A653" s="136" t="s">
        <v>409</v>
      </c>
      <c r="B653" s="127" t="s">
        <v>393</v>
      </c>
      <c r="C653" s="306">
        <v>1500000</v>
      </c>
      <c r="D653" s="306">
        <v>1505250</v>
      </c>
      <c r="E653" s="307">
        <v>1525872</v>
      </c>
    </row>
    <row r="654" spans="1:5" s="20" customFormat="1" ht="16" x14ac:dyDescent="0.2">
      <c r="A654" s="463" t="s">
        <v>4</v>
      </c>
      <c r="B654" s="464"/>
      <c r="C654" s="464"/>
      <c r="D654" s="464"/>
      <c r="E654" s="465"/>
    </row>
    <row r="655" spans="1:5" ht="29" x14ac:dyDescent="0.2">
      <c r="A655" s="264" t="s">
        <v>8</v>
      </c>
      <c r="B655" s="467"/>
      <c r="C655" s="467"/>
      <c r="D655" s="467"/>
      <c r="E655" s="468"/>
    </row>
    <row r="656" spans="1:5" ht="69" customHeight="1" x14ac:dyDescent="0.2">
      <c r="A656" s="264" t="s">
        <v>10</v>
      </c>
      <c r="B656" s="469" t="s">
        <v>1257</v>
      </c>
      <c r="C656" s="469"/>
      <c r="D656" s="469"/>
      <c r="E656" s="506"/>
    </row>
    <row r="657" spans="1:5" ht="30" x14ac:dyDescent="0.2">
      <c r="A657" s="264" t="s">
        <v>9</v>
      </c>
      <c r="B657" s="466" t="s">
        <v>115</v>
      </c>
      <c r="C657" s="466"/>
      <c r="D657" s="466"/>
      <c r="E657" s="498"/>
    </row>
    <row r="658" spans="1:5" ht="25" customHeight="1" x14ac:dyDescent="0.2">
      <c r="A658" s="265" t="s">
        <v>5</v>
      </c>
      <c r="B658" s="466" t="s">
        <v>115</v>
      </c>
      <c r="C658" s="466"/>
      <c r="D658" s="466"/>
      <c r="E658" s="498"/>
    </row>
    <row r="659" spans="1:5" ht="25" customHeight="1" x14ac:dyDescent="0.2">
      <c r="A659" s="108" t="s">
        <v>6</v>
      </c>
      <c r="B659" s="466" t="s">
        <v>115</v>
      </c>
      <c r="C659" s="466"/>
      <c r="D659" s="466"/>
      <c r="E659" s="498"/>
    </row>
    <row r="660" spans="1:5" ht="25" customHeight="1" x14ac:dyDescent="0.2">
      <c r="A660" s="265" t="s">
        <v>14</v>
      </c>
      <c r="B660" s="466" t="s">
        <v>115</v>
      </c>
      <c r="C660" s="466"/>
      <c r="D660" s="466"/>
      <c r="E660" s="498"/>
    </row>
    <row r="661" spans="1:5" ht="25" customHeight="1" x14ac:dyDescent="0.2">
      <c r="A661" s="265" t="s">
        <v>7</v>
      </c>
      <c r="B661" s="466" t="s">
        <v>115</v>
      </c>
      <c r="C661" s="466"/>
      <c r="D661" s="466"/>
      <c r="E661" s="498"/>
    </row>
    <row r="662" spans="1:5" ht="25" customHeight="1" thickBot="1" x14ac:dyDescent="0.25">
      <c r="A662" s="266" t="s">
        <v>13</v>
      </c>
      <c r="B662" s="504" t="s">
        <v>115</v>
      </c>
      <c r="C662" s="504"/>
      <c r="D662" s="504"/>
      <c r="E662" s="505"/>
    </row>
    <row r="663" spans="1:5" s="20" customFormat="1" ht="25" customHeight="1" thickBot="1" x14ac:dyDescent="0.25">
      <c r="A663" s="129"/>
      <c r="B663" s="171"/>
      <c r="C663" s="171"/>
      <c r="D663" s="171"/>
      <c r="E663" s="130"/>
    </row>
    <row r="664" spans="1:5" s="20" customFormat="1" ht="40" customHeight="1" x14ac:dyDescent="0.2">
      <c r="A664" s="89" t="s">
        <v>3</v>
      </c>
      <c r="B664" s="90" t="s">
        <v>2</v>
      </c>
      <c r="C664" s="91" t="s">
        <v>36</v>
      </c>
      <c r="D664" s="91" t="s">
        <v>37</v>
      </c>
      <c r="E664" s="92" t="s">
        <v>38</v>
      </c>
    </row>
    <row r="665" spans="1:5" ht="31" thickBot="1" x14ac:dyDescent="0.25">
      <c r="A665" s="146" t="s">
        <v>410</v>
      </c>
      <c r="B665" s="160" t="s">
        <v>411</v>
      </c>
      <c r="C665" s="317">
        <v>334100000</v>
      </c>
      <c r="D665" s="317">
        <v>292100000</v>
      </c>
      <c r="E665" s="317">
        <v>292100000</v>
      </c>
    </row>
    <row r="666" spans="1:5" s="20" customFormat="1" ht="16" x14ac:dyDescent="0.2">
      <c r="A666" s="463" t="s">
        <v>4</v>
      </c>
      <c r="B666" s="464"/>
      <c r="C666" s="464"/>
      <c r="D666" s="464"/>
      <c r="E666" s="465"/>
    </row>
    <row r="667" spans="1:5" ht="29" x14ac:dyDescent="0.2">
      <c r="A667" s="264" t="s">
        <v>8</v>
      </c>
      <c r="B667" s="467"/>
      <c r="C667" s="467"/>
      <c r="D667" s="467"/>
      <c r="E667" s="468"/>
    </row>
    <row r="668" spans="1:5" ht="114" customHeight="1" x14ac:dyDescent="0.2">
      <c r="A668" s="264" t="s">
        <v>10</v>
      </c>
      <c r="B668" s="469" t="s">
        <v>1077</v>
      </c>
      <c r="C668" s="469"/>
      <c r="D668" s="469"/>
      <c r="E668" s="506"/>
    </row>
    <row r="669" spans="1:5" ht="30" x14ac:dyDescent="0.2">
      <c r="A669" s="264" t="s">
        <v>9</v>
      </c>
      <c r="B669" s="466" t="s">
        <v>596</v>
      </c>
      <c r="C669" s="466"/>
      <c r="D669" s="466"/>
      <c r="E669" s="498"/>
    </row>
    <row r="670" spans="1:5" ht="25" customHeight="1" x14ac:dyDescent="0.2">
      <c r="A670" s="265" t="s">
        <v>5</v>
      </c>
      <c r="B670" s="466" t="s">
        <v>26</v>
      </c>
      <c r="C670" s="466"/>
      <c r="D670" s="466"/>
      <c r="E670" s="498"/>
    </row>
    <row r="671" spans="1:5" ht="25" customHeight="1" x14ac:dyDescent="0.2">
      <c r="A671" s="108" t="s">
        <v>6</v>
      </c>
      <c r="B671" s="511" t="s">
        <v>1076</v>
      </c>
      <c r="C671" s="511"/>
      <c r="D671" s="511"/>
      <c r="E671" s="512"/>
    </row>
    <row r="672" spans="1:5" ht="25" customHeight="1" x14ac:dyDescent="0.2">
      <c r="A672" s="265" t="s">
        <v>14</v>
      </c>
      <c r="B672" s="511" t="s">
        <v>1076</v>
      </c>
      <c r="C672" s="511"/>
      <c r="D672" s="511"/>
      <c r="E672" s="512"/>
    </row>
    <row r="673" spans="1:5" ht="25" customHeight="1" x14ac:dyDescent="0.2">
      <c r="A673" s="265" t="s">
        <v>7</v>
      </c>
      <c r="B673" s="511" t="s">
        <v>1076</v>
      </c>
      <c r="C673" s="511"/>
      <c r="D673" s="511"/>
      <c r="E673" s="512"/>
    </row>
    <row r="674" spans="1:5" ht="25" customHeight="1" thickBot="1" x14ac:dyDescent="0.25">
      <c r="A674" s="266" t="s">
        <v>13</v>
      </c>
      <c r="B674" s="513" t="s">
        <v>1076</v>
      </c>
      <c r="C674" s="513"/>
      <c r="D674" s="513"/>
      <c r="E674" s="514"/>
    </row>
    <row r="675" spans="1:5" s="20" customFormat="1" ht="25" customHeight="1" thickBot="1" x14ac:dyDescent="0.25">
      <c r="A675" s="129"/>
      <c r="B675" s="171"/>
      <c r="C675" s="171"/>
      <c r="D675" s="171"/>
      <c r="E675" s="130"/>
    </row>
    <row r="676" spans="1:5" s="20" customFormat="1" ht="40" customHeight="1" thickBot="1" x14ac:dyDescent="0.25">
      <c r="A676" s="89" t="s">
        <v>3</v>
      </c>
      <c r="B676" s="90" t="s">
        <v>2</v>
      </c>
      <c r="C676" s="91" t="s">
        <v>36</v>
      </c>
      <c r="D676" s="91" t="s">
        <v>37</v>
      </c>
      <c r="E676" s="92" t="s">
        <v>38</v>
      </c>
    </row>
    <row r="677" spans="1:5" ht="46" thickBot="1" x14ac:dyDescent="0.25">
      <c r="A677" s="136" t="s">
        <v>412</v>
      </c>
      <c r="B677" s="127" t="s">
        <v>413</v>
      </c>
      <c r="C677" s="306">
        <v>1093629</v>
      </c>
      <c r="D677" s="306">
        <v>1097353</v>
      </c>
      <c r="E677" s="307">
        <v>1111974</v>
      </c>
    </row>
    <row r="678" spans="1:5" s="20" customFormat="1" ht="16" x14ac:dyDescent="0.2">
      <c r="A678" s="463" t="s">
        <v>4</v>
      </c>
      <c r="B678" s="464"/>
      <c r="C678" s="464"/>
      <c r="D678" s="464"/>
      <c r="E678" s="465"/>
    </row>
    <row r="679" spans="1:5" ht="29" x14ac:dyDescent="0.2">
      <c r="A679" s="264" t="s">
        <v>8</v>
      </c>
      <c r="B679" s="467"/>
      <c r="C679" s="467"/>
      <c r="D679" s="467"/>
      <c r="E679" s="468"/>
    </row>
    <row r="680" spans="1:5" ht="198" customHeight="1" x14ac:dyDescent="0.2">
      <c r="A680" s="264" t="s">
        <v>10</v>
      </c>
      <c r="B680" s="469" t="s">
        <v>1075</v>
      </c>
      <c r="C680" s="469"/>
      <c r="D680" s="469"/>
      <c r="E680" s="506"/>
    </row>
    <row r="681" spans="1:5" ht="29.25" customHeight="1" x14ac:dyDescent="0.2">
      <c r="A681" s="264" t="s">
        <v>9</v>
      </c>
      <c r="B681" s="454" t="s">
        <v>597</v>
      </c>
      <c r="C681" s="534"/>
      <c r="D681" s="454" t="s">
        <v>578</v>
      </c>
      <c r="E681" s="455"/>
    </row>
    <row r="682" spans="1:5" ht="25" customHeight="1" x14ac:dyDescent="0.2">
      <c r="A682" s="265" t="s">
        <v>5</v>
      </c>
      <c r="B682" s="454" t="s">
        <v>26</v>
      </c>
      <c r="C682" s="534"/>
      <c r="D682" s="454" t="s">
        <v>26</v>
      </c>
      <c r="E682" s="455"/>
    </row>
    <row r="683" spans="1:5" ht="25" customHeight="1" x14ac:dyDescent="0.2">
      <c r="A683" s="108" t="s">
        <v>6</v>
      </c>
      <c r="B683" s="454">
        <v>1</v>
      </c>
      <c r="C683" s="534"/>
      <c r="D683" s="454">
        <v>0</v>
      </c>
      <c r="E683" s="455"/>
    </row>
    <row r="684" spans="1:5" ht="25" customHeight="1" x14ac:dyDescent="0.2">
      <c r="A684" s="265" t="s">
        <v>14</v>
      </c>
      <c r="B684" s="454">
        <v>1</v>
      </c>
      <c r="C684" s="534"/>
      <c r="D684" s="454">
        <v>1</v>
      </c>
      <c r="E684" s="455"/>
    </row>
    <row r="685" spans="1:5" ht="25" customHeight="1" x14ac:dyDescent="0.2">
      <c r="A685" s="265" t="s">
        <v>7</v>
      </c>
      <c r="B685" s="454">
        <v>1</v>
      </c>
      <c r="C685" s="534"/>
      <c r="D685" s="454">
        <v>1</v>
      </c>
      <c r="E685" s="455"/>
    </row>
    <row r="686" spans="1:5" ht="25" customHeight="1" thickBot="1" x14ac:dyDescent="0.25">
      <c r="A686" s="266" t="s">
        <v>13</v>
      </c>
      <c r="B686" s="518">
        <v>1</v>
      </c>
      <c r="C686" s="583"/>
      <c r="D686" s="518">
        <v>1</v>
      </c>
      <c r="E686" s="520"/>
    </row>
    <row r="687" spans="1:5" s="20" customFormat="1" ht="25" customHeight="1" thickBot="1" x14ac:dyDescent="0.25">
      <c r="A687" s="181"/>
      <c r="B687" s="193"/>
      <c r="C687" s="201"/>
      <c r="D687" s="193"/>
      <c r="E687" s="201"/>
    </row>
    <row r="688" spans="1:5" s="20" customFormat="1" ht="40" customHeight="1" x14ac:dyDescent="0.2">
      <c r="A688" s="89" t="s">
        <v>3</v>
      </c>
      <c r="B688" s="90" t="s">
        <v>2</v>
      </c>
      <c r="C688" s="91" t="s">
        <v>36</v>
      </c>
      <c r="D688" s="91" t="s">
        <v>37</v>
      </c>
      <c r="E688" s="92" t="s">
        <v>38</v>
      </c>
    </row>
    <row r="689" spans="1:5" ht="61" thickBot="1" x14ac:dyDescent="0.25">
      <c r="A689" s="146" t="s">
        <v>414</v>
      </c>
      <c r="B689" s="160" t="s">
        <v>415</v>
      </c>
      <c r="C689" s="317">
        <v>10512676</v>
      </c>
      <c r="D689" s="317">
        <v>2753168</v>
      </c>
      <c r="E689" s="317" t="s">
        <v>115</v>
      </c>
    </row>
    <row r="690" spans="1:5" s="20" customFormat="1" ht="16" x14ac:dyDescent="0.2">
      <c r="A690" s="463" t="s">
        <v>4</v>
      </c>
      <c r="B690" s="464"/>
      <c r="C690" s="464"/>
      <c r="D690" s="464"/>
      <c r="E690" s="465"/>
    </row>
    <row r="691" spans="1:5" ht="29" x14ac:dyDescent="0.2">
      <c r="A691" s="264" t="s">
        <v>8</v>
      </c>
      <c r="B691" s="467"/>
      <c r="C691" s="467"/>
      <c r="D691" s="467"/>
      <c r="E691" s="468"/>
    </row>
    <row r="692" spans="1:5" ht="207" customHeight="1" x14ac:dyDescent="0.2">
      <c r="A692" s="264" t="s">
        <v>10</v>
      </c>
      <c r="B692" s="469" t="s">
        <v>1074</v>
      </c>
      <c r="C692" s="469"/>
      <c r="D692" s="469"/>
      <c r="E692" s="506"/>
    </row>
    <row r="693" spans="1:5" ht="51.75" customHeight="1" x14ac:dyDescent="0.2">
      <c r="A693" s="264" t="s">
        <v>9</v>
      </c>
      <c r="B693" s="454" t="s">
        <v>598</v>
      </c>
      <c r="C693" s="534"/>
      <c r="D693" s="454" t="s">
        <v>599</v>
      </c>
      <c r="E693" s="455"/>
    </row>
    <row r="694" spans="1:5" ht="25" customHeight="1" x14ac:dyDescent="0.2">
      <c r="A694" s="265" t="s">
        <v>5</v>
      </c>
      <c r="B694" s="454" t="s">
        <v>26</v>
      </c>
      <c r="C694" s="534"/>
      <c r="D694" s="454" t="s">
        <v>26</v>
      </c>
      <c r="E694" s="455"/>
    </row>
    <row r="695" spans="1:5" ht="25" customHeight="1" x14ac:dyDescent="0.2">
      <c r="A695" s="108" t="s">
        <v>6</v>
      </c>
      <c r="B695" s="454">
        <v>2</v>
      </c>
      <c r="C695" s="534"/>
      <c r="D695" s="454">
        <v>50</v>
      </c>
      <c r="E695" s="455"/>
    </row>
    <row r="696" spans="1:5" ht="25" customHeight="1" x14ac:dyDescent="0.2">
      <c r="A696" s="265" t="s">
        <v>14</v>
      </c>
      <c r="B696" s="454">
        <v>20</v>
      </c>
      <c r="C696" s="534"/>
      <c r="D696" s="456" t="s">
        <v>982</v>
      </c>
      <c r="E696" s="590"/>
    </row>
    <row r="697" spans="1:5" ht="25" customHeight="1" x14ac:dyDescent="0.2">
      <c r="A697" s="265" t="s">
        <v>7</v>
      </c>
      <c r="B697" s="454" t="s">
        <v>600</v>
      </c>
      <c r="C697" s="534"/>
      <c r="D697" s="456" t="s">
        <v>1037</v>
      </c>
      <c r="E697" s="590"/>
    </row>
    <row r="698" spans="1:5" ht="25" customHeight="1" thickBot="1" x14ac:dyDescent="0.25">
      <c r="A698" s="266" t="s">
        <v>13</v>
      </c>
      <c r="B698" s="518" t="s">
        <v>600</v>
      </c>
      <c r="C698" s="583"/>
      <c r="D698" s="579" t="s">
        <v>600</v>
      </c>
      <c r="E698" s="591"/>
    </row>
    <row r="699" spans="1:5" s="20" customFormat="1" ht="25" customHeight="1" thickBot="1" x14ac:dyDescent="0.25">
      <c r="A699" s="129"/>
      <c r="B699" s="130"/>
      <c r="C699" s="172"/>
      <c r="D699" s="130"/>
      <c r="E699" s="131"/>
    </row>
    <row r="700" spans="1:5" s="20" customFormat="1" ht="40" customHeight="1" thickBot="1" x14ac:dyDescent="0.25">
      <c r="A700" s="89" t="s">
        <v>3</v>
      </c>
      <c r="B700" s="90" t="s">
        <v>2</v>
      </c>
      <c r="C700" s="91" t="s">
        <v>36</v>
      </c>
      <c r="D700" s="91" t="s">
        <v>37</v>
      </c>
      <c r="E700" s="92" t="s">
        <v>38</v>
      </c>
    </row>
    <row r="701" spans="1:5" ht="31" thickBot="1" x14ac:dyDescent="0.25">
      <c r="A701" s="136" t="s">
        <v>416</v>
      </c>
      <c r="B701" s="127" t="s">
        <v>417</v>
      </c>
      <c r="C701" s="126">
        <v>330758</v>
      </c>
      <c r="D701" s="126">
        <v>331917</v>
      </c>
      <c r="E701" s="128">
        <v>336463</v>
      </c>
    </row>
    <row r="702" spans="1:5" s="20" customFormat="1" ht="16" x14ac:dyDescent="0.2">
      <c r="A702" s="463" t="s">
        <v>4</v>
      </c>
      <c r="B702" s="464"/>
      <c r="C702" s="464"/>
      <c r="D702" s="464"/>
      <c r="E702" s="465"/>
    </row>
    <row r="703" spans="1:5" ht="29" x14ac:dyDescent="0.2">
      <c r="A703" s="264" t="s">
        <v>8</v>
      </c>
      <c r="B703" s="467"/>
      <c r="C703" s="467"/>
      <c r="D703" s="467"/>
      <c r="E703" s="468"/>
    </row>
    <row r="704" spans="1:5" ht="92.25" customHeight="1" x14ac:dyDescent="0.2">
      <c r="A704" s="264" t="s">
        <v>10</v>
      </c>
      <c r="B704" s="473" t="s">
        <v>1073</v>
      </c>
      <c r="C704" s="490"/>
      <c r="D704" s="490"/>
      <c r="E704" s="491"/>
    </row>
    <row r="705" spans="1:5" ht="29.25" customHeight="1" x14ac:dyDescent="0.2">
      <c r="A705" s="264" t="s">
        <v>9</v>
      </c>
      <c r="B705" s="466" t="s">
        <v>601</v>
      </c>
      <c r="C705" s="466"/>
      <c r="D705" s="466"/>
      <c r="E705" s="498"/>
    </row>
    <row r="706" spans="1:5" ht="25" customHeight="1" x14ac:dyDescent="0.2">
      <c r="A706" s="265" t="s">
        <v>5</v>
      </c>
      <c r="B706" s="466" t="s">
        <v>17</v>
      </c>
      <c r="C706" s="466"/>
      <c r="D706" s="466"/>
      <c r="E706" s="498"/>
    </row>
    <row r="707" spans="1:5" ht="25" customHeight="1" x14ac:dyDescent="0.2">
      <c r="A707" s="108" t="s">
        <v>6</v>
      </c>
      <c r="B707" s="466">
        <v>1</v>
      </c>
      <c r="C707" s="466"/>
      <c r="D707" s="466"/>
      <c r="E707" s="498"/>
    </row>
    <row r="708" spans="1:5" ht="25" customHeight="1" x14ac:dyDescent="0.2">
      <c r="A708" s="265" t="s">
        <v>14</v>
      </c>
      <c r="B708" s="466">
        <v>1</v>
      </c>
      <c r="C708" s="466"/>
      <c r="D708" s="466"/>
      <c r="E708" s="498"/>
    </row>
    <row r="709" spans="1:5" ht="25" customHeight="1" x14ac:dyDescent="0.2">
      <c r="A709" s="265" t="s">
        <v>7</v>
      </c>
      <c r="B709" s="466">
        <v>1</v>
      </c>
      <c r="C709" s="466"/>
      <c r="D709" s="466"/>
      <c r="E709" s="498"/>
    </row>
    <row r="710" spans="1:5" ht="25" customHeight="1" thickBot="1" x14ac:dyDescent="0.25">
      <c r="A710" s="266" t="s">
        <v>13</v>
      </c>
      <c r="B710" s="504">
        <v>1</v>
      </c>
      <c r="C710" s="504"/>
      <c r="D710" s="504"/>
      <c r="E710" s="505"/>
    </row>
    <row r="711" spans="1:5" s="20" customFormat="1" ht="25" customHeight="1" thickBot="1" x14ac:dyDescent="0.25">
      <c r="A711" s="129"/>
      <c r="B711" s="171"/>
      <c r="C711" s="171"/>
      <c r="D711" s="171"/>
      <c r="E711" s="130"/>
    </row>
    <row r="712" spans="1:5" s="20" customFormat="1" ht="40" customHeight="1" thickBot="1" x14ac:dyDescent="0.25">
      <c r="A712" s="89" t="s">
        <v>3</v>
      </c>
      <c r="B712" s="90" t="s">
        <v>2</v>
      </c>
      <c r="C712" s="91" t="s">
        <v>36</v>
      </c>
      <c r="D712" s="91" t="s">
        <v>37</v>
      </c>
      <c r="E712" s="92" t="s">
        <v>38</v>
      </c>
    </row>
    <row r="713" spans="1:5" ht="46" thickBot="1" x14ac:dyDescent="0.25">
      <c r="A713" s="136" t="s">
        <v>418</v>
      </c>
      <c r="B713" s="127" t="s">
        <v>419</v>
      </c>
      <c r="C713" s="306">
        <v>1800000</v>
      </c>
      <c r="D713" s="306">
        <v>1900000</v>
      </c>
      <c r="E713" s="307">
        <v>2000000</v>
      </c>
    </row>
    <row r="714" spans="1:5" s="20" customFormat="1" ht="16" x14ac:dyDescent="0.2">
      <c r="A714" s="463" t="s">
        <v>4</v>
      </c>
      <c r="B714" s="464"/>
      <c r="C714" s="464"/>
      <c r="D714" s="464"/>
      <c r="E714" s="465"/>
    </row>
    <row r="715" spans="1:5" ht="29" x14ac:dyDescent="0.2">
      <c r="A715" s="264" t="s">
        <v>8</v>
      </c>
      <c r="B715" s="467"/>
      <c r="C715" s="467"/>
      <c r="D715" s="467"/>
      <c r="E715" s="468"/>
    </row>
    <row r="716" spans="1:5" ht="54.75" customHeight="1" x14ac:dyDescent="0.2">
      <c r="A716" s="264" t="s">
        <v>10</v>
      </c>
      <c r="B716" s="469" t="s">
        <v>602</v>
      </c>
      <c r="C716" s="469"/>
      <c r="D716" s="469"/>
      <c r="E716" s="506"/>
    </row>
    <row r="717" spans="1:5" ht="30" x14ac:dyDescent="0.2">
      <c r="A717" s="264" t="s">
        <v>9</v>
      </c>
      <c r="B717" s="466" t="s">
        <v>603</v>
      </c>
      <c r="C717" s="466"/>
      <c r="D717" s="466"/>
      <c r="E717" s="498"/>
    </row>
    <row r="718" spans="1:5" ht="25" customHeight="1" x14ac:dyDescent="0.2">
      <c r="A718" s="265" t="s">
        <v>5</v>
      </c>
      <c r="B718" s="466" t="s">
        <v>540</v>
      </c>
      <c r="C718" s="466"/>
      <c r="D718" s="466"/>
      <c r="E718" s="498"/>
    </row>
    <row r="719" spans="1:5" ht="25" customHeight="1" x14ac:dyDescent="0.2">
      <c r="A719" s="108" t="s">
        <v>6</v>
      </c>
      <c r="B719" s="466">
        <v>170</v>
      </c>
      <c r="C719" s="466"/>
      <c r="D719" s="466"/>
      <c r="E719" s="498"/>
    </row>
    <row r="720" spans="1:5" ht="25" customHeight="1" x14ac:dyDescent="0.2">
      <c r="A720" s="265" t="s">
        <v>14</v>
      </c>
      <c r="B720" s="466">
        <v>200</v>
      </c>
      <c r="C720" s="466"/>
      <c r="D720" s="466"/>
      <c r="E720" s="498"/>
    </row>
    <row r="721" spans="1:5" ht="25" customHeight="1" x14ac:dyDescent="0.2">
      <c r="A721" s="265" t="s">
        <v>7</v>
      </c>
      <c r="B721" s="466">
        <v>250</v>
      </c>
      <c r="C721" s="466"/>
      <c r="D721" s="466"/>
      <c r="E721" s="498"/>
    </row>
    <row r="722" spans="1:5" ht="25" customHeight="1" thickBot="1" x14ac:dyDescent="0.25">
      <c r="A722" s="266" t="s">
        <v>13</v>
      </c>
      <c r="B722" s="504">
        <v>300</v>
      </c>
      <c r="C722" s="504"/>
      <c r="D722" s="504"/>
      <c r="E722" s="505"/>
    </row>
    <row r="723" spans="1:5" s="20" customFormat="1" ht="25" customHeight="1" thickBot="1" x14ac:dyDescent="0.25">
      <c r="A723" s="129"/>
      <c r="B723" s="171"/>
      <c r="C723" s="171"/>
      <c r="D723" s="171"/>
      <c r="E723" s="130"/>
    </row>
    <row r="724" spans="1:5" s="20" customFormat="1" ht="40" customHeight="1" x14ac:dyDescent="0.2">
      <c r="A724" s="89" t="s">
        <v>3</v>
      </c>
      <c r="B724" s="90" t="s">
        <v>2</v>
      </c>
      <c r="C724" s="91" t="s">
        <v>36</v>
      </c>
      <c r="D724" s="91" t="s">
        <v>37</v>
      </c>
      <c r="E724" s="92" t="s">
        <v>38</v>
      </c>
    </row>
    <row r="725" spans="1:5" ht="46" thickBot="1" x14ac:dyDescent="0.25">
      <c r="A725" s="327" t="s">
        <v>420</v>
      </c>
      <c r="B725" s="160" t="s">
        <v>421</v>
      </c>
      <c r="C725" s="317">
        <v>8500000</v>
      </c>
      <c r="D725" s="317">
        <v>2200000</v>
      </c>
      <c r="E725" s="322"/>
    </row>
    <row r="726" spans="1:5" s="20" customFormat="1" ht="16" x14ac:dyDescent="0.2">
      <c r="A726" s="463" t="s">
        <v>4</v>
      </c>
      <c r="B726" s="464"/>
      <c r="C726" s="464"/>
      <c r="D726" s="464"/>
      <c r="E726" s="465"/>
    </row>
    <row r="727" spans="1:5" ht="29" x14ac:dyDescent="0.2">
      <c r="A727" s="264" t="s">
        <v>8</v>
      </c>
      <c r="B727" s="467"/>
      <c r="C727" s="467"/>
      <c r="D727" s="467"/>
      <c r="E727" s="468"/>
    </row>
    <row r="728" spans="1:5" ht="71.25" customHeight="1" x14ac:dyDescent="0.2">
      <c r="A728" s="264" t="s">
        <v>10</v>
      </c>
      <c r="B728" s="469" t="s">
        <v>1072</v>
      </c>
      <c r="C728" s="469"/>
      <c r="D728" s="469"/>
      <c r="E728" s="506"/>
    </row>
    <row r="729" spans="1:5" ht="29.25" customHeight="1" x14ac:dyDescent="0.2">
      <c r="A729" s="264" t="s">
        <v>9</v>
      </c>
      <c r="B729" s="466" t="s">
        <v>604</v>
      </c>
      <c r="C729" s="466"/>
      <c r="D729" s="466"/>
      <c r="E729" s="498"/>
    </row>
    <row r="730" spans="1:5" ht="25" customHeight="1" x14ac:dyDescent="0.2">
      <c r="A730" s="265" t="s">
        <v>5</v>
      </c>
      <c r="B730" s="466" t="s">
        <v>585</v>
      </c>
      <c r="C730" s="466"/>
      <c r="D730" s="466"/>
      <c r="E730" s="498"/>
    </row>
    <row r="731" spans="1:5" ht="25" customHeight="1" x14ac:dyDescent="0.2">
      <c r="A731" s="108" t="s">
        <v>6</v>
      </c>
      <c r="B731" s="466">
        <v>0</v>
      </c>
      <c r="C731" s="466"/>
      <c r="D731" s="466"/>
      <c r="E731" s="498"/>
    </row>
    <row r="732" spans="1:5" ht="25" customHeight="1" x14ac:dyDescent="0.2">
      <c r="A732" s="265" t="s">
        <v>14</v>
      </c>
      <c r="B732" s="511">
        <v>0</v>
      </c>
      <c r="C732" s="466"/>
      <c r="D732" s="466"/>
      <c r="E732" s="498"/>
    </row>
    <row r="733" spans="1:5" ht="25" customHeight="1" x14ac:dyDescent="0.2">
      <c r="A733" s="265" t="s">
        <v>7</v>
      </c>
      <c r="B733" s="511" t="s">
        <v>1070</v>
      </c>
      <c r="C733" s="466"/>
      <c r="D733" s="466"/>
      <c r="E733" s="498"/>
    </row>
    <row r="734" spans="1:5" ht="25" customHeight="1" thickBot="1" x14ac:dyDescent="0.25">
      <c r="A734" s="266" t="s">
        <v>13</v>
      </c>
      <c r="B734" s="504">
        <v>0</v>
      </c>
      <c r="C734" s="504"/>
      <c r="D734" s="504"/>
      <c r="E734" s="505"/>
    </row>
    <row r="735" spans="1:5" s="20" customFormat="1" ht="16" thickBot="1" x14ac:dyDescent="0.25">
      <c r="A735" s="129"/>
      <c r="B735" s="171"/>
      <c r="C735" s="171"/>
      <c r="D735" s="171"/>
      <c r="E735" s="130"/>
    </row>
    <row r="736" spans="1:5" s="20" customFormat="1" ht="40" customHeight="1" thickBot="1" x14ac:dyDescent="0.25">
      <c r="A736" s="89" t="s">
        <v>3</v>
      </c>
      <c r="B736" s="90" t="s">
        <v>2</v>
      </c>
      <c r="C736" s="91" t="s">
        <v>36</v>
      </c>
      <c r="D736" s="91" t="s">
        <v>37</v>
      </c>
      <c r="E736" s="92" t="s">
        <v>38</v>
      </c>
    </row>
    <row r="737" spans="1:5" ht="30.75" customHeight="1" thickBot="1" x14ac:dyDescent="0.25">
      <c r="A737" s="136" t="s">
        <v>422</v>
      </c>
      <c r="B737" s="127" t="s">
        <v>423</v>
      </c>
      <c r="C737" s="306">
        <v>5300000</v>
      </c>
      <c r="D737" s="306">
        <v>4700000</v>
      </c>
      <c r="E737" s="307" t="s">
        <v>115</v>
      </c>
    </row>
    <row r="738" spans="1:5" s="20" customFormat="1" ht="16" x14ac:dyDescent="0.2">
      <c r="A738" s="463" t="s">
        <v>4</v>
      </c>
      <c r="B738" s="464"/>
      <c r="C738" s="464"/>
      <c r="D738" s="464"/>
      <c r="E738" s="465"/>
    </row>
    <row r="739" spans="1:5" ht="29" x14ac:dyDescent="0.2">
      <c r="A739" s="264" t="s">
        <v>8</v>
      </c>
      <c r="B739" s="467"/>
      <c r="C739" s="467"/>
      <c r="D739" s="467"/>
      <c r="E739" s="468"/>
    </row>
    <row r="740" spans="1:5" ht="78.75" customHeight="1" x14ac:dyDescent="0.2">
      <c r="A740" s="264" t="s">
        <v>10</v>
      </c>
      <c r="B740" s="469" t="s">
        <v>1069</v>
      </c>
      <c r="C740" s="469"/>
      <c r="D740" s="469"/>
      <c r="E740" s="506"/>
    </row>
    <row r="741" spans="1:5" ht="30" x14ac:dyDescent="0.2">
      <c r="A741" s="264" t="s">
        <v>9</v>
      </c>
      <c r="B741" s="466" t="s">
        <v>573</v>
      </c>
      <c r="C741" s="466"/>
      <c r="D741" s="466"/>
      <c r="E741" s="498"/>
    </row>
    <row r="742" spans="1:5" ht="25" customHeight="1" x14ac:dyDescent="0.2">
      <c r="A742" s="265" t="s">
        <v>5</v>
      </c>
      <c r="B742" s="466" t="s">
        <v>585</v>
      </c>
      <c r="C742" s="466"/>
      <c r="D742" s="466"/>
      <c r="E742" s="498"/>
    </row>
    <row r="743" spans="1:5" ht="25" customHeight="1" x14ac:dyDescent="0.2">
      <c r="A743" s="108" t="s">
        <v>6</v>
      </c>
      <c r="B743" s="466">
        <v>0</v>
      </c>
      <c r="C743" s="466"/>
      <c r="D743" s="466"/>
      <c r="E743" s="498"/>
    </row>
    <row r="744" spans="1:5" ht="25" customHeight="1" x14ac:dyDescent="0.2">
      <c r="A744" s="265" t="s">
        <v>14</v>
      </c>
      <c r="B744" s="592" t="s">
        <v>1071</v>
      </c>
      <c r="C744" s="592"/>
      <c r="D744" s="592"/>
      <c r="E744" s="593"/>
    </row>
    <row r="745" spans="1:5" ht="25" customHeight="1" x14ac:dyDescent="0.2">
      <c r="A745" s="265" t="s">
        <v>7</v>
      </c>
      <c r="B745" s="511">
        <v>0</v>
      </c>
      <c r="C745" s="466"/>
      <c r="D745" s="466"/>
      <c r="E745" s="498"/>
    </row>
    <row r="746" spans="1:5" ht="25" customHeight="1" thickBot="1" x14ac:dyDescent="0.25">
      <c r="A746" s="266" t="s">
        <v>13</v>
      </c>
      <c r="B746" s="504">
        <v>0</v>
      </c>
      <c r="C746" s="504"/>
      <c r="D746" s="504"/>
      <c r="E746" s="505"/>
    </row>
    <row r="747" spans="1:5" s="20" customFormat="1" ht="25" customHeight="1" thickBot="1" x14ac:dyDescent="0.25">
      <c r="A747" s="129"/>
      <c r="B747" s="171"/>
      <c r="C747" s="171"/>
      <c r="D747" s="171"/>
      <c r="E747" s="130"/>
    </row>
    <row r="748" spans="1:5" s="20" customFormat="1" ht="40" customHeight="1" thickBot="1" x14ac:dyDescent="0.25">
      <c r="A748" s="89" t="s">
        <v>3</v>
      </c>
      <c r="B748" s="90" t="s">
        <v>2</v>
      </c>
      <c r="C748" s="91" t="s">
        <v>36</v>
      </c>
      <c r="D748" s="91" t="s">
        <v>37</v>
      </c>
      <c r="E748" s="92" t="s">
        <v>38</v>
      </c>
    </row>
    <row r="749" spans="1:5" ht="31" thickBot="1" x14ac:dyDescent="0.25">
      <c r="A749" s="204" t="s">
        <v>424</v>
      </c>
      <c r="B749" s="205" t="s">
        <v>425</v>
      </c>
      <c r="C749" s="351">
        <f>SUM(C750:C762)</f>
        <v>10832272</v>
      </c>
      <c r="D749" s="351">
        <f>SUM(D750:D762)</f>
        <v>10870185</v>
      </c>
      <c r="E749" s="352">
        <f>SUM(E750:E762)</f>
        <v>11019106</v>
      </c>
    </row>
    <row r="750" spans="1:5" ht="46" thickBot="1" x14ac:dyDescent="0.25">
      <c r="A750" s="202" t="s">
        <v>426</v>
      </c>
      <c r="B750" s="203" t="s">
        <v>427</v>
      </c>
      <c r="C750" s="353">
        <v>4312500</v>
      </c>
      <c r="D750" s="353">
        <v>4327594</v>
      </c>
      <c r="E750" s="354">
        <v>4386881</v>
      </c>
    </row>
    <row r="751" spans="1:5" s="20" customFormat="1" ht="16" x14ac:dyDescent="0.2">
      <c r="A751" s="463" t="s">
        <v>4</v>
      </c>
      <c r="B751" s="464"/>
      <c r="C751" s="464"/>
      <c r="D751" s="464"/>
      <c r="E751" s="465"/>
    </row>
    <row r="752" spans="1:5" ht="29" x14ac:dyDescent="0.2">
      <c r="A752" s="264" t="s">
        <v>8</v>
      </c>
      <c r="B752" s="467"/>
      <c r="C752" s="467"/>
      <c r="D752" s="467"/>
      <c r="E752" s="468"/>
    </row>
    <row r="753" spans="1:5" ht="87" customHeight="1" x14ac:dyDescent="0.2">
      <c r="A753" s="264" t="s">
        <v>10</v>
      </c>
      <c r="B753" s="469" t="s">
        <v>1068</v>
      </c>
      <c r="C753" s="469"/>
      <c r="D753" s="469"/>
      <c r="E753" s="506"/>
    </row>
    <row r="754" spans="1:5" ht="30" x14ac:dyDescent="0.2">
      <c r="A754" s="264" t="s">
        <v>9</v>
      </c>
      <c r="B754" s="466" t="s">
        <v>115</v>
      </c>
      <c r="C754" s="466"/>
      <c r="D754" s="466"/>
      <c r="E754" s="498"/>
    </row>
    <row r="755" spans="1:5" ht="25" customHeight="1" x14ac:dyDescent="0.2">
      <c r="A755" s="265" t="s">
        <v>5</v>
      </c>
      <c r="B755" s="466" t="s">
        <v>115</v>
      </c>
      <c r="C755" s="466"/>
      <c r="D755" s="466"/>
      <c r="E755" s="498"/>
    </row>
    <row r="756" spans="1:5" ht="25" customHeight="1" x14ac:dyDescent="0.2">
      <c r="A756" s="108" t="s">
        <v>6</v>
      </c>
      <c r="B756" s="466" t="s">
        <v>115</v>
      </c>
      <c r="C756" s="466"/>
      <c r="D756" s="466"/>
      <c r="E756" s="498"/>
    </row>
    <row r="757" spans="1:5" ht="25" customHeight="1" x14ac:dyDescent="0.2">
      <c r="A757" s="265" t="s">
        <v>14</v>
      </c>
      <c r="B757" s="466" t="s">
        <v>115</v>
      </c>
      <c r="C757" s="466"/>
      <c r="D757" s="466"/>
      <c r="E757" s="498"/>
    </row>
    <row r="758" spans="1:5" ht="25" customHeight="1" x14ac:dyDescent="0.2">
      <c r="A758" s="265" t="s">
        <v>7</v>
      </c>
      <c r="B758" s="466" t="s">
        <v>115</v>
      </c>
      <c r="C758" s="466"/>
      <c r="D758" s="466"/>
      <c r="E758" s="498"/>
    </row>
    <row r="759" spans="1:5" ht="25" customHeight="1" thickBot="1" x14ac:dyDescent="0.25">
      <c r="A759" s="266" t="s">
        <v>13</v>
      </c>
      <c r="B759" s="466" t="s">
        <v>115</v>
      </c>
      <c r="C759" s="466"/>
      <c r="D759" s="466"/>
      <c r="E759" s="498"/>
    </row>
    <row r="760" spans="1:5" s="20" customFormat="1" ht="25" customHeight="1" thickBot="1" x14ac:dyDescent="0.25">
      <c r="A760" s="129"/>
      <c r="B760" s="171"/>
      <c r="C760" s="171"/>
      <c r="D760" s="171"/>
      <c r="E760" s="130"/>
    </row>
    <row r="761" spans="1:5" s="20" customFormat="1" ht="31" thickBot="1" x14ac:dyDescent="0.25">
      <c r="A761" s="89" t="s">
        <v>3</v>
      </c>
      <c r="B761" s="90" t="s">
        <v>2</v>
      </c>
      <c r="C761" s="91" t="s">
        <v>36</v>
      </c>
      <c r="D761" s="91" t="s">
        <v>37</v>
      </c>
      <c r="E761" s="92" t="s">
        <v>38</v>
      </c>
    </row>
    <row r="762" spans="1:5" ht="46" thickBot="1" x14ac:dyDescent="0.25">
      <c r="A762" s="136" t="s">
        <v>428</v>
      </c>
      <c r="B762" s="127" t="s">
        <v>429</v>
      </c>
      <c r="C762" s="306">
        <v>6519772</v>
      </c>
      <c r="D762" s="306">
        <v>6542591</v>
      </c>
      <c r="E762" s="307">
        <v>6632225</v>
      </c>
    </row>
    <row r="763" spans="1:5" s="20" customFormat="1" ht="16" x14ac:dyDescent="0.2">
      <c r="A763" s="463" t="s">
        <v>4</v>
      </c>
      <c r="B763" s="464"/>
      <c r="C763" s="464"/>
      <c r="D763" s="464"/>
      <c r="E763" s="465"/>
    </row>
    <row r="764" spans="1:5" ht="29" x14ac:dyDescent="0.2">
      <c r="A764" s="264" t="s">
        <v>8</v>
      </c>
      <c r="B764" s="467"/>
      <c r="C764" s="467"/>
      <c r="D764" s="467"/>
      <c r="E764" s="468"/>
    </row>
    <row r="765" spans="1:5" ht="102.75" customHeight="1" x14ac:dyDescent="0.2">
      <c r="A765" s="264" t="s">
        <v>10</v>
      </c>
      <c r="B765" s="469" t="s">
        <v>1067</v>
      </c>
      <c r="C765" s="469"/>
      <c r="D765" s="469"/>
      <c r="E765" s="506"/>
    </row>
    <row r="766" spans="1:5" ht="39.75" customHeight="1" x14ac:dyDescent="0.2">
      <c r="A766" s="264" t="s">
        <v>9</v>
      </c>
      <c r="B766" s="466" t="s">
        <v>605</v>
      </c>
      <c r="C766" s="466"/>
      <c r="D766" s="466"/>
      <c r="E766" s="498"/>
    </row>
    <row r="767" spans="1:5" ht="25" customHeight="1" x14ac:dyDescent="0.2">
      <c r="A767" s="265" t="s">
        <v>5</v>
      </c>
      <c r="B767" s="466" t="s">
        <v>26</v>
      </c>
      <c r="C767" s="466"/>
      <c r="D767" s="466"/>
      <c r="E767" s="498"/>
    </row>
    <row r="768" spans="1:5" ht="25" customHeight="1" x14ac:dyDescent="0.2">
      <c r="A768" s="108" t="s">
        <v>6</v>
      </c>
      <c r="B768" s="466">
        <v>1</v>
      </c>
      <c r="C768" s="466"/>
      <c r="D768" s="466"/>
      <c r="E768" s="498"/>
    </row>
    <row r="769" spans="1:5" ht="25" customHeight="1" x14ac:dyDescent="0.2">
      <c r="A769" s="265" t="s">
        <v>14</v>
      </c>
      <c r="B769" s="466">
        <v>1</v>
      </c>
      <c r="C769" s="466"/>
      <c r="D769" s="466"/>
      <c r="E769" s="498"/>
    </row>
    <row r="770" spans="1:5" ht="25" customHeight="1" x14ac:dyDescent="0.2">
      <c r="A770" s="265" t="s">
        <v>7</v>
      </c>
      <c r="B770" s="466">
        <v>1</v>
      </c>
      <c r="C770" s="466"/>
      <c r="D770" s="466"/>
      <c r="E770" s="498"/>
    </row>
    <row r="771" spans="1:5" ht="25" customHeight="1" thickBot="1" x14ac:dyDescent="0.25">
      <c r="A771" s="266" t="s">
        <v>13</v>
      </c>
      <c r="B771" s="504">
        <v>1</v>
      </c>
      <c r="C771" s="504"/>
      <c r="D771" s="504"/>
      <c r="E771" s="505"/>
    </row>
    <row r="772" spans="1:5" s="20" customFormat="1" ht="25" customHeight="1" thickBot="1" x14ac:dyDescent="0.25">
      <c r="A772" s="129"/>
      <c r="B772" s="171"/>
      <c r="C772" s="171"/>
      <c r="D772" s="171"/>
      <c r="E772" s="130"/>
    </row>
    <row r="773" spans="1:5" s="20" customFormat="1" ht="30" x14ac:dyDescent="0.2">
      <c r="A773" s="89" t="s">
        <v>3</v>
      </c>
      <c r="B773" s="90" t="s">
        <v>2</v>
      </c>
      <c r="C773" s="91" t="s">
        <v>36</v>
      </c>
      <c r="D773" s="91" t="s">
        <v>37</v>
      </c>
      <c r="E773" s="92" t="s">
        <v>38</v>
      </c>
    </row>
    <row r="774" spans="1:5" ht="30" x14ac:dyDescent="0.2">
      <c r="A774" s="176" t="s">
        <v>430</v>
      </c>
      <c r="B774" s="178" t="s">
        <v>431</v>
      </c>
      <c r="C774" s="179">
        <f>C775+C862+C963+C1100+C1200</f>
        <v>290838145.11000001</v>
      </c>
      <c r="D774" s="179">
        <f>D775+D862+D963+D1100+D1200</f>
        <v>690646357.91000009</v>
      </c>
      <c r="E774" s="179">
        <f>E775+E862+E963+E1100+E1200</f>
        <v>402927113.38</v>
      </c>
    </row>
    <row r="775" spans="1:5" ht="30" x14ac:dyDescent="0.2">
      <c r="A775" s="176" t="s">
        <v>432</v>
      </c>
      <c r="B775" s="178" t="s">
        <v>433</v>
      </c>
      <c r="C775" s="179">
        <f>C778</f>
        <v>113541020</v>
      </c>
      <c r="D775" s="179">
        <f t="shared" ref="D775:E775" si="0">D778</f>
        <v>514592129</v>
      </c>
      <c r="E775" s="179">
        <f t="shared" si="0"/>
        <v>231992163</v>
      </c>
    </row>
    <row r="776" spans="1:5" ht="29" x14ac:dyDescent="0.2">
      <c r="A776" s="264" t="s">
        <v>8</v>
      </c>
      <c r="B776" s="467"/>
      <c r="C776" s="467"/>
      <c r="D776" s="467"/>
      <c r="E776" s="468"/>
    </row>
    <row r="777" spans="1:5" ht="75" customHeight="1" thickBot="1" x14ac:dyDescent="0.25">
      <c r="A777" s="264" t="s">
        <v>10</v>
      </c>
      <c r="B777" s="469" t="s">
        <v>606</v>
      </c>
      <c r="C777" s="469"/>
      <c r="D777" s="469"/>
      <c r="E777" s="506"/>
    </row>
    <row r="778" spans="1:5" ht="31" thickBot="1" x14ac:dyDescent="0.25">
      <c r="A778" s="186" t="s">
        <v>424</v>
      </c>
      <c r="B778" s="187" t="s">
        <v>425</v>
      </c>
      <c r="C778" s="333">
        <v>113541020</v>
      </c>
      <c r="D778" s="333">
        <v>514592129</v>
      </c>
      <c r="E778" s="334">
        <v>231992163</v>
      </c>
    </row>
    <row r="779" spans="1:5" s="20" customFormat="1" ht="16" x14ac:dyDescent="0.2">
      <c r="A779" s="463" t="s">
        <v>4</v>
      </c>
      <c r="B779" s="464"/>
      <c r="C779" s="464"/>
      <c r="D779" s="464"/>
      <c r="E779" s="465"/>
    </row>
    <row r="780" spans="1:5" ht="29" x14ac:dyDescent="0.2">
      <c r="A780" s="264" t="s">
        <v>8</v>
      </c>
      <c r="B780" s="467"/>
      <c r="C780" s="467"/>
      <c r="D780" s="467"/>
      <c r="E780" s="468"/>
    </row>
    <row r="781" spans="1:5" ht="54.75" customHeight="1" x14ac:dyDescent="0.2">
      <c r="A781" s="264" t="s">
        <v>10</v>
      </c>
      <c r="B781" s="469" t="s">
        <v>1258</v>
      </c>
      <c r="C781" s="469"/>
      <c r="D781" s="469"/>
      <c r="E781" s="506"/>
    </row>
    <row r="782" spans="1:5" ht="29.25" customHeight="1" x14ac:dyDescent="0.2">
      <c r="A782" s="264" t="s">
        <v>9</v>
      </c>
      <c r="B782" s="466" t="s">
        <v>517</v>
      </c>
      <c r="C782" s="466"/>
      <c r="D782" s="466"/>
      <c r="E782" s="498"/>
    </row>
    <row r="783" spans="1:5" ht="31.5" customHeight="1" x14ac:dyDescent="0.2">
      <c r="A783" s="265" t="s">
        <v>5</v>
      </c>
      <c r="B783" s="466" t="s">
        <v>607</v>
      </c>
      <c r="C783" s="466"/>
      <c r="D783" s="466"/>
      <c r="E783" s="498"/>
    </row>
    <row r="784" spans="1:5" ht="25" customHeight="1" x14ac:dyDescent="0.2">
      <c r="A784" s="108" t="s">
        <v>6</v>
      </c>
      <c r="B784" s="466">
        <v>30</v>
      </c>
      <c r="C784" s="466"/>
      <c r="D784" s="466"/>
      <c r="E784" s="498"/>
    </row>
    <row r="785" spans="1:5" ht="25" customHeight="1" x14ac:dyDescent="0.2">
      <c r="A785" s="265" t="s">
        <v>14</v>
      </c>
      <c r="B785" s="466">
        <v>250</v>
      </c>
      <c r="C785" s="466"/>
      <c r="D785" s="466"/>
      <c r="E785" s="498"/>
    </row>
    <row r="786" spans="1:5" ht="25" customHeight="1" x14ac:dyDescent="0.2">
      <c r="A786" s="265" t="s">
        <v>7</v>
      </c>
      <c r="B786" s="511" t="s">
        <v>943</v>
      </c>
      <c r="C786" s="466"/>
      <c r="D786" s="466"/>
      <c r="E786" s="498"/>
    </row>
    <row r="787" spans="1:5" ht="25" customHeight="1" thickBot="1" x14ac:dyDescent="0.25">
      <c r="A787" s="266" t="s">
        <v>13</v>
      </c>
      <c r="B787" s="513" t="s">
        <v>944</v>
      </c>
      <c r="C787" s="504"/>
      <c r="D787" s="504"/>
      <c r="E787" s="505"/>
    </row>
    <row r="788" spans="1:5" s="20" customFormat="1" ht="25" customHeight="1" thickBot="1" x14ac:dyDescent="0.25">
      <c r="A788" s="129"/>
      <c r="B788" s="206"/>
      <c r="C788" s="171"/>
      <c r="D788" s="171"/>
      <c r="E788" s="130"/>
    </row>
    <row r="789" spans="1:5" s="20" customFormat="1" ht="40" customHeight="1" thickBot="1" x14ac:dyDescent="0.25">
      <c r="A789" s="89" t="s">
        <v>3</v>
      </c>
      <c r="B789" s="90" t="s">
        <v>2</v>
      </c>
      <c r="C789" s="91" t="s">
        <v>36</v>
      </c>
      <c r="D789" s="91" t="s">
        <v>37</v>
      </c>
      <c r="E789" s="92" t="s">
        <v>38</v>
      </c>
    </row>
    <row r="790" spans="1:5" ht="46" thickBot="1" x14ac:dyDescent="0.25">
      <c r="A790" s="136" t="s">
        <v>434</v>
      </c>
      <c r="B790" s="127" t="s">
        <v>435</v>
      </c>
      <c r="C790" s="306">
        <v>7823206</v>
      </c>
      <c r="D790" s="306">
        <v>7669165</v>
      </c>
      <c r="E790" s="307">
        <v>7755416</v>
      </c>
    </row>
    <row r="791" spans="1:5" s="20" customFormat="1" ht="16" x14ac:dyDescent="0.2">
      <c r="A791" s="463" t="s">
        <v>4</v>
      </c>
      <c r="B791" s="464"/>
      <c r="C791" s="464"/>
      <c r="D791" s="464"/>
      <c r="E791" s="465"/>
    </row>
    <row r="792" spans="1:5" ht="29" x14ac:dyDescent="0.2">
      <c r="A792" s="264" t="s">
        <v>8</v>
      </c>
      <c r="B792" s="467"/>
      <c r="C792" s="467"/>
      <c r="D792" s="467"/>
      <c r="E792" s="468"/>
    </row>
    <row r="793" spans="1:5" ht="153" customHeight="1" x14ac:dyDescent="0.2">
      <c r="A793" s="264" t="s">
        <v>10</v>
      </c>
      <c r="B793" s="469" t="s">
        <v>1066</v>
      </c>
      <c r="C793" s="469"/>
      <c r="D793" s="469"/>
      <c r="E793" s="506"/>
    </row>
    <row r="794" spans="1:5" ht="39" customHeight="1" x14ac:dyDescent="0.2">
      <c r="A794" s="264" t="s">
        <v>9</v>
      </c>
      <c r="B794" s="454" t="s">
        <v>608</v>
      </c>
      <c r="C794" s="534"/>
      <c r="D794" s="454" t="s">
        <v>609</v>
      </c>
      <c r="E794" s="455"/>
    </row>
    <row r="795" spans="1:5" ht="25" customHeight="1" x14ac:dyDescent="0.2">
      <c r="A795" s="265" t="s">
        <v>5</v>
      </c>
      <c r="B795" s="454" t="s">
        <v>26</v>
      </c>
      <c r="C795" s="534"/>
      <c r="D795" s="454" t="s">
        <v>26</v>
      </c>
      <c r="E795" s="455"/>
    </row>
    <row r="796" spans="1:5" ht="25" customHeight="1" x14ac:dyDescent="0.2">
      <c r="A796" s="108" t="s">
        <v>6</v>
      </c>
      <c r="B796" s="456" t="s">
        <v>1061</v>
      </c>
      <c r="C796" s="534"/>
      <c r="D796" s="456" t="s">
        <v>980</v>
      </c>
      <c r="E796" s="455"/>
    </row>
    <row r="797" spans="1:5" ht="25" customHeight="1" x14ac:dyDescent="0.2">
      <c r="A797" s="265" t="s">
        <v>14</v>
      </c>
      <c r="B797" s="456" t="s">
        <v>1062</v>
      </c>
      <c r="C797" s="534"/>
      <c r="D797" s="456" t="s">
        <v>979</v>
      </c>
      <c r="E797" s="590"/>
    </row>
    <row r="798" spans="1:5" ht="25" customHeight="1" x14ac:dyDescent="0.2">
      <c r="A798" s="265" t="s">
        <v>7</v>
      </c>
      <c r="B798" s="456" t="s">
        <v>1063</v>
      </c>
      <c r="C798" s="534"/>
      <c r="D798" s="456" t="s">
        <v>1065</v>
      </c>
      <c r="E798" s="590"/>
    </row>
    <row r="799" spans="1:5" ht="25" customHeight="1" thickBot="1" x14ac:dyDescent="0.25">
      <c r="A799" s="266" t="s">
        <v>13</v>
      </c>
      <c r="B799" s="579" t="s">
        <v>1064</v>
      </c>
      <c r="C799" s="583"/>
      <c r="D799" s="579" t="s">
        <v>978</v>
      </c>
      <c r="E799" s="591"/>
    </row>
    <row r="800" spans="1:5" s="20" customFormat="1" ht="25" customHeight="1" thickBot="1" x14ac:dyDescent="0.25">
      <c r="A800" s="129"/>
      <c r="B800" s="171"/>
      <c r="C800" s="171"/>
      <c r="D800" s="171"/>
      <c r="E800" s="130"/>
    </row>
    <row r="801" spans="1:5" s="20" customFormat="1" ht="31" thickBot="1" x14ac:dyDescent="0.25">
      <c r="A801" s="89" t="s">
        <v>3</v>
      </c>
      <c r="B801" s="90" t="s">
        <v>2</v>
      </c>
      <c r="C801" s="91" t="s">
        <v>36</v>
      </c>
      <c r="D801" s="91" t="s">
        <v>37</v>
      </c>
      <c r="E801" s="92" t="s">
        <v>38</v>
      </c>
    </row>
    <row r="802" spans="1:5" ht="31" thickBot="1" x14ac:dyDescent="0.25">
      <c r="A802" s="136" t="s">
        <v>436</v>
      </c>
      <c r="B802" s="127" t="s">
        <v>437</v>
      </c>
      <c r="C802" s="126">
        <v>20903945</v>
      </c>
      <c r="D802" s="126">
        <v>20903945</v>
      </c>
      <c r="E802" s="128">
        <v>20903945</v>
      </c>
    </row>
    <row r="803" spans="1:5" s="20" customFormat="1" ht="16" x14ac:dyDescent="0.2">
      <c r="A803" s="463" t="s">
        <v>4</v>
      </c>
      <c r="B803" s="464"/>
      <c r="C803" s="464"/>
      <c r="D803" s="464"/>
      <c r="E803" s="465"/>
    </row>
    <row r="804" spans="1:5" ht="29" x14ac:dyDescent="0.2">
      <c r="A804" s="264" t="s">
        <v>8</v>
      </c>
      <c r="B804" s="467"/>
      <c r="C804" s="467"/>
      <c r="D804" s="467"/>
      <c r="E804" s="468"/>
    </row>
    <row r="805" spans="1:5" ht="140.25" customHeight="1" x14ac:dyDescent="0.2">
      <c r="A805" s="264" t="s">
        <v>10</v>
      </c>
      <c r="B805" s="469" t="s">
        <v>1060</v>
      </c>
      <c r="C805" s="469"/>
      <c r="D805" s="469"/>
      <c r="E805" s="506"/>
    </row>
    <row r="806" spans="1:5" ht="30" x14ac:dyDescent="0.2">
      <c r="A806" s="264" t="s">
        <v>9</v>
      </c>
      <c r="B806" s="466" t="s">
        <v>1055</v>
      </c>
      <c r="C806" s="466"/>
      <c r="D806" s="466"/>
      <c r="E806" s="498"/>
    </row>
    <row r="807" spans="1:5" ht="25" customHeight="1" x14ac:dyDescent="0.2">
      <c r="A807" s="265" t="s">
        <v>5</v>
      </c>
      <c r="B807" s="466" t="s">
        <v>52</v>
      </c>
      <c r="C807" s="466"/>
      <c r="D807" s="466"/>
      <c r="E807" s="498"/>
    </row>
    <row r="808" spans="1:5" ht="25" customHeight="1" x14ac:dyDescent="0.2">
      <c r="A808" s="108" t="s">
        <v>6</v>
      </c>
      <c r="B808" s="466">
        <v>90</v>
      </c>
      <c r="C808" s="466"/>
      <c r="D808" s="466"/>
      <c r="E808" s="498"/>
    </row>
    <row r="809" spans="1:5" ht="25" customHeight="1" x14ac:dyDescent="0.2">
      <c r="A809" s="265" t="s">
        <v>14</v>
      </c>
      <c r="B809" s="466">
        <v>98</v>
      </c>
      <c r="C809" s="466"/>
      <c r="D809" s="466"/>
      <c r="E809" s="498"/>
    </row>
    <row r="810" spans="1:5" ht="25" customHeight="1" x14ac:dyDescent="0.2">
      <c r="A810" s="265" t="s">
        <v>7</v>
      </c>
      <c r="B810" s="466">
        <v>100</v>
      </c>
      <c r="C810" s="466"/>
      <c r="D810" s="466"/>
      <c r="E810" s="498"/>
    </row>
    <row r="811" spans="1:5" ht="25" customHeight="1" thickBot="1" x14ac:dyDescent="0.25">
      <c r="A811" s="266" t="s">
        <v>13</v>
      </c>
      <c r="B811" s="504">
        <v>100</v>
      </c>
      <c r="C811" s="504"/>
      <c r="D811" s="504"/>
      <c r="E811" s="505"/>
    </row>
    <row r="812" spans="1:5" s="20" customFormat="1" ht="25" customHeight="1" thickBot="1" x14ac:dyDescent="0.25">
      <c r="A812" s="129"/>
      <c r="B812" s="171"/>
      <c r="C812" s="171"/>
      <c r="D812" s="171"/>
      <c r="E812" s="130"/>
    </row>
    <row r="813" spans="1:5" s="20" customFormat="1" ht="40" customHeight="1" thickBot="1" x14ac:dyDescent="0.25">
      <c r="A813" s="89" t="s">
        <v>3</v>
      </c>
      <c r="B813" s="90" t="s">
        <v>2</v>
      </c>
      <c r="C813" s="91" t="s">
        <v>36</v>
      </c>
      <c r="D813" s="91" t="s">
        <v>37</v>
      </c>
      <c r="E813" s="92" t="s">
        <v>38</v>
      </c>
    </row>
    <row r="814" spans="1:5" ht="46" thickBot="1" x14ac:dyDescent="0.25">
      <c r="A814" s="136" t="s">
        <v>438</v>
      </c>
      <c r="B814" s="127" t="s">
        <v>439</v>
      </c>
      <c r="C814" s="306">
        <v>2035977</v>
      </c>
      <c r="D814" s="306">
        <v>2043104</v>
      </c>
      <c r="E814" s="307">
        <v>2071094</v>
      </c>
    </row>
    <row r="815" spans="1:5" s="20" customFormat="1" ht="16" x14ac:dyDescent="0.2">
      <c r="A815" s="463" t="s">
        <v>4</v>
      </c>
      <c r="B815" s="464"/>
      <c r="C815" s="464"/>
      <c r="D815" s="464"/>
      <c r="E815" s="465"/>
    </row>
    <row r="816" spans="1:5" ht="29" x14ac:dyDescent="0.2">
      <c r="A816" s="264" t="s">
        <v>8</v>
      </c>
      <c r="B816" s="467"/>
      <c r="C816" s="467"/>
      <c r="D816" s="467"/>
      <c r="E816" s="468"/>
    </row>
    <row r="817" spans="1:5" ht="63" customHeight="1" x14ac:dyDescent="0.2">
      <c r="A817" s="264" t="s">
        <v>10</v>
      </c>
      <c r="B817" s="469" t="s">
        <v>1056</v>
      </c>
      <c r="C817" s="469"/>
      <c r="D817" s="469"/>
      <c r="E817" s="506"/>
    </row>
    <row r="818" spans="1:5" ht="30" x14ac:dyDescent="0.2">
      <c r="A818" s="264" t="s">
        <v>9</v>
      </c>
      <c r="B818" s="390" t="s">
        <v>610</v>
      </c>
      <c r="C818" s="390" t="s">
        <v>611</v>
      </c>
      <c r="D818" s="454" t="s">
        <v>612</v>
      </c>
      <c r="E818" s="455"/>
    </row>
    <row r="819" spans="1:5" ht="25" customHeight="1" x14ac:dyDescent="0.2">
      <c r="A819" s="265" t="s">
        <v>5</v>
      </c>
      <c r="B819" s="390" t="s">
        <v>26</v>
      </c>
      <c r="C819" s="390" t="s">
        <v>26</v>
      </c>
      <c r="D819" s="454" t="s">
        <v>26</v>
      </c>
      <c r="E819" s="455"/>
    </row>
    <row r="820" spans="1:5" ht="25" customHeight="1" x14ac:dyDescent="0.2">
      <c r="A820" s="108" t="s">
        <v>6</v>
      </c>
      <c r="B820" s="399" t="s">
        <v>1048</v>
      </c>
      <c r="C820" s="390">
        <v>1</v>
      </c>
      <c r="D820" s="454">
        <v>810</v>
      </c>
      <c r="E820" s="455"/>
    </row>
    <row r="821" spans="1:5" ht="25" customHeight="1" x14ac:dyDescent="0.2">
      <c r="A821" s="265" t="s">
        <v>14</v>
      </c>
      <c r="B821" s="399" t="s">
        <v>1049</v>
      </c>
      <c r="C821" s="390">
        <v>1</v>
      </c>
      <c r="D821" s="456" t="s">
        <v>1052</v>
      </c>
      <c r="E821" s="455"/>
    </row>
    <row r="822" spans="1:5" ht="25" customHeight="1" x14ac:dyDescent="0.2">
      <c r="A822" s="265" t="s">
        <v>7</v>
      </c>
      <c r="B822" s="399" t="s">
        <v>1050</v>
      </c>
      <c r="C822" s="390">
        <v>1</v>
      </c>
      <c r="D822" s="456" t="s">
        <v>1053</v>
      </c>
      <c r="E822" s="455"/>
    </row>
    <row r="823" spans="1:5" ht="25" customHeight="1" thickBot="1" x14ac:dyDescent="0.25">
      <c r="A823" s="266" t="s">
        <v>13</v>
      </c>
      <c r="B823" s="401" t="s">
        <v>1051</v>
      </c>
      <c r="C823" s="398">
        <v>1</v>
      </c>
      <c r="D823" s="579" t="s">
        <v>1054</v>
      </c>
      <c r="E823" s="520"/>
    </row>
    <row r="824" spans="1:5" s="20" customFormat="1" ht="25" customHeight="1" thickBot="1" x14ac:dyDescent="0.25">
      <c r="A824" s="129"/>
      <c r="B824" s="171"/>
      <c r="C824" s="171"/>
      <c r="D824" s="171"/>
      <c r="E824" s="130"/>
    </row>
    <row r="825" spans="1:5" s="20" customFormat="1" ht="40" customHeight="1" thickBot="1" x14ac:dyDescent="0.25">
      <c r="A825" s="89" t="s">
        <v>3</v>
      </c>
      <c r="B825" s="90" t="s">
        <v>2</v>
      </c>
      <c r="C825" s="91" t="s">
        <v>36</v>
      </c>
      <c r="D825" s="91" t="s">
        <v>37</v>
      </c>
      <c r="E825" s="92" t="s">
        <v>38</v>
      </c>
    </row>
    <row r="826" spans="1:5" ht="50.25" customHeight="1" thickBot="1" x14ac:dyDescent="0.25">
      <c r="A826" s="136" t="s">
        <v>440</v>
      </c>
      <c r="B826" s="127" t="s">
        <v>441</v>
      </c>
      <c r="C826" s="306">
        <v>816000</v>
      </c>
      <c r="D826" s="306">
        <v>818856</v>
      </c>
      <c r="E826" s="307">
        <v>830074</v>
      </c>
    </row>
    <row r="827" spans="1:5" s="20" customFormat="1" ht="16" x14ac:dyDescent="0.2">
      <c r="A827" s="463" t="s">
        <v>4</v>
      </c>
      <c r="B827" s="464"/>
      <c r="C827" s="464"/>
      <c r="D827" s="464"/>
      <c r="E827" s="465"/>
    </row>
    <row r="828" spans="1:5" ht="29" x14ac:dyDescent="0.2">
      <c r="A828" s="264" t="s">
        <v>8</v>
      </c>
      <c r="B828" s="467"/>
      <c r="C828" s="467"/>
      <c r="D828" s="467"/>
      <c r="E828" s="468"/>
    </row>
    <row r="829" spans="1:5" ht="147.75" customHeight="1" x14ac:dyDescent="0.2">
      <c r="A829" s="264" t="s">
        <v>10</v>
      </c>
      <c r="B829" s="469" t="s">
        <v>1057</v>
      </c>
      <c r="C829" s="469"/>
      <c r="D829" s="469"/>
      <c r="E829" s="506"/>
    </row>
    <row r="830" spans="1:5" ht="30" x14ac:dyDescent="0.2">
      <c r="A830" s="264" t="s">
        <v>9</v>
      </c>
      <c r="B830" s="454" t="s">
        <v>611</v>
      </c>
      <c r="C830" s="534"/>
      <c r="D830" s="454" t="s">
        <v>612</v>
      </c>
      <c r="E830" s="455"/>
    </row>
    <row r="831" spans="1:5" ht="25" customHeight="1" x14ac:dyDescent="0.2">
      <c r="A831" s="265" t="s">
        <v>5</v>
      </c>
      <c r="B831" s="454" t="s">
        <v>26</v>
      </c>
      <c r="C831" s="534"/>
      <c r="D831" s="454" t="s">
        <v>26</v>
      </c>
      <c r="E831" s="455"/>
    </row>
    <row r="832" spans="1:5" ht="25" customHeight="1" x14ac:dyDescent="0.2">
      <c r="A832" s="108" t="s">
        <v>6</v>
      </c>
      <c r="B832" s="454">
        <v>1</v>
      </c>
      <c r="C832" s="534"/>
      <c r="D832" s="454">
        <v>810</v>
      </c>
      <c r="E832" s="455"/>
    </row>
    <row r="833" spans="1:5" ht="25" customHeight="1" x14ac:dyDescent="0.2">
      <c r="A833" s="265" t="s">
        <v>14</v>
      </c>
      <c r="B833" s="454">
        <v>1</v>
      </c>
      <c r="C833" s="534"/>
      <c r="D833" s="456" t="s">
        <v>970</v>
      </c>
      <c r="E833" s="455"/>
    </row>
    <row r="834" spans="1:5" ht="25" customHeight="1" x14ac:dyDescent="0.2">
      <c r="A834" s="265" t="s">
        <v>7</v>
      </c>
      <c r="B834" s="454">
        <v>1</v>
      </c>
      <c r="C834" s="534"/>
      <c r="D834" s="456" t="s">
        <v>972</v>
      </c>
      <c r="E834" s="455"/>
    </row>
    <row r="835" spans="1:5" ht="25" customHeight="1" thickBot="1" x14ac:dyDescent="0.25">
      <c r="A835" s="266" t="s">
        <v>13</v>
      </c>
      <c r="B835" s="518">
        <v>1</v>
      </c>
      <c r="C835" s="583"/>
      <c r="D835" s="579" t="s">
        <v>985</v>
      </c>
      <c r="E835" s="520"/>
    </row>
    <row r="836" spans="1:5" s="20" customFormat="1" ht="25" customHeight="1" thickBot="1" x14ac:dyDescent="0.25">
      <c r="A836" s="207"/>
      <c r="B836" s="207"/>
      <c r="C836" s="207"/>
      <c r="D836" s="207"/>
      <c r="E836" s="207"/>
    </row>
    <row r="837" spans="1:5" s="20" customFormat="1" ht="40" customHeight="1" thickBot="1" x14ac:dyDescent="0.25">
      <c r="A837" s="89" t="s">
        <v>3</v>
      </c>
      <c r="B837" s="90" t="s">
        <v>2</v>
      </c>
      <c r="C837" s="91" t="s">
        <v>36</v>
      </c>
      <c r="D837" s="91" t="s">
        <v>37</v>
      </c>
      <c r="E837" s="92" t="s">
        <v>38</v>
      </c>
    </row>
    <row r="838" spans="1:5" ht="31" thickBot="1" x14ac:dyDescent="0.25">
      <c r="A838" s="136" t="s">
        <v>442</v>
      </c>
      <c r="B838" s="127" t="s">
        <v>443</v>
      </c>
      <c r="C838" s="306">
        <v>70353607</v>
      </c>
      <c r="D838" s="306">
        <v>353351878</v>
      </c>
      <c r="E838" s="307">
        <v>151818964</v>
      </c>
    </row>
    <row r="839" spans="1:5" s="20" customFormat="1" ht="16" x14ac:dyDescent="0.2">
      <c r="A839" s="463" t="s">
        <v>4</v>
      </c>
      <c r="B839" s="464"/>
      <c r="C839" s="464"/>
      <c r="D839" s="464"/>
      <c r="E839" s="465"/>
    </row>
    <row r="840" spans="1:5" ht="29" x14ac:dyDescent="0.2">
      <c r="A840" s="264" t="s">
        <v>8</v>
      </c>
      <c r="B840" s="467"/>
      <c r="C840" s="467"/>
      <c r="D840" s="467"/>
      <c r="E840" s="468"/>
    </row>
    <row r="841" spans="1:5" ht="194.25" customHeight="1" x14ac:dyDescent="0.2">
      <c r="A841" s="264" t="s">
        <v>10</v>
      </c>
      <c r="B841" s="469" t="s">
        <v>1058</v>
      </c>
      <c r="C841" s="469"/>
      <c r="D841" s="469"/>
      <c r="E841" s="506"/>
    </row>
    <row r="842" spans="1:5" ht="29.25" customHeight="1" x14ac:dyDescent="0.2">
      <c r="A842" s="264" t="s">
        <v>9</v>
      </c>
      <c r="B842" s="466" t="s">
        <v>613</v>
      </c>
      <c r="C842" s="466"/>
      <c r="D842" s="466"/>
      <c r="E842" s="498"/>
    </row>
    <row r="843" spans="1:5" ht="25" customHeight="1" x14ac:dyDescent="0.2">
      <c r="A843" s="265" t="s">
        <v>5</v>
      </c>
      <c r="B843" s="466" t="s">
        <v>26</v>
      </c>
      <c r="C843" s="466"/>
      <c r="D843" s="466"/>
      <c r="E843" s="498"/>
    </row>
    <row r="844" spans="1:5" ht="25" customHeight="1" x14ac:dyDescent="0.2">
      <c r="A844" s="108" t="s">
        <v>6</v>
      </c>
      <c r="B844" s="466">
        <v>0</v>
      </c>
      <c r="C844" s="466"/>
      <c r="D844" s="466"/>
      <c r="E844" s="498"/>
    </row>
    <row r="845" spans="1:5" ht="25" customHeight="1" x14ac:dyDescent="0.2">
      <c r="A845" s="265" t="s">
        <v>14</v>
      </c>
      <c r="B845" s="466">
        <v>20</v>
      </c>
      <c r="C845" s="466"/>
      <c r="D845" s="466"/>
      <c r="E845" s="498"/>
    </row>
    <row r="846" spans="1:5" ht="25" customHeight="1" x14ac:dyDescent="0.2">
      <c r="A846" s="265" t="s">
        <v>7</v>
      </c>
      <c r="B846" s="466">
        <v>80</v>
      </c>
      <c r="C846" s="466"/>
      <c r="D846" s="466"/>
      <c r="E846" s="498"/>
    </row>
    <row r="847" spans="1:5" ht="25" customHeight="1" thickBot="1" x14ac:dyDescent="0.25">
      <c r="A847" s="266" t="s">
        <v>13</v>
      </c>
      <c r="B847" s="504">
        <v>140</v>
      </c>
      <c r="C847" s="504"/>
      <c r="D847" s="504"/>
      <c r="E847" s="505"/>
    </row>
    <row r="848" spans="1:5" s="120" customFormat="1" ht="25" customHeight="1" thickBot="1" x14ac:dyDescent="0.25">
      <c r="A848" s="129"/>
      <c r="B848" s="171"/>
      <c r="C848" s="171"/>
      <c r="D848" s="171"/>
      <c r="E848" s="130"/>
    </row>
    <row r="849" spans="1:5" s="120" customFormat="1" ht="40" customHeight="1" thickBot="1" x14ac:dyDescent="0.25">
      <c r="A849" s="89" t="s">
        <v>3</v>
      </c>
      <c r="B849" s="90" t="s">
        <v>2</v>
      </c>
      <c r="C849" s="91" t="s">
        <v>36</v>
      </c>
      <c r="D849" s="91" t="s">
        <v>37</v>
      </c>
      <c r="E849" s="92" t="s">
        <v>38</v>
      </c>
    </row>
    <row r="850" spans="1:5" ht="52.5" customHeight="1" thickBot="1" x14ac:dyDescent="0.25">
      <c r="A850" s="136" t="s">
        <v>444</v>
      </c>
      <c r="B850" s="127" t="s">
        <v>445</v>
      </c>
      <c r="C850" s="306">
        <v>11608285</v>
      </c>
      <c r="D850" s="306">
        <v>129805181</v>
      </c>
      <c r="E850" s="307">
        <v>48612670</v>
      </c>
    </row>
    <row r="851" spans="1:5" s="20" customFormat="1" ht="16" x14ac:dyDescent="0.2">
      <c r="A851" s="463" t="s">
        <v>4</v>
      </c>
      <c r="B851" s="464"/>
      <c r="C851" s="464"/>
      <c r="D851" s="464"/>
      <c r="E851" s="465"/>
    </row>
    <row r="852" spans="1:5" ht="29" x14ac:dyDescent="0.2">
      <c r="A852" s="264" t="s">
        <v>8</v>
      </c>
      <c r="B852" s="445"/>
      <c r="C852" s="446"/>
      <c r="D852" s="446"/>
      <c r="E852" s="447"/>
    </row>
    <row r="853" spans="1:5" ht="84" customHeight="1" x14ac:dyDescent="0.2">
      <c r="A853" s="264" t="s">
        <v>10</v>
      </c>
      <c r="B853" s="473" t="s">
        <v>1059</v>
      </c>
      <c r="C853" s="474"/>
      <c r="D853" s="474"/>
      <c r="E853" s="475"/>
    </row>
    <row r="854" spans="1:5" ht="30" x14ac:dyDescent="0.2">
      <c r="A854" s="264" t="s">
        <v>9</v>
      </c>
      <c r="B854" s="454" t="s">
        <v>115</v>
      </c>
      <c r="C854" s="472"/>
      <c r="D854" s="472"/>
      <c r="E854" s="455"/>
    </row>
    <row r="855" spans="1:5" ht="25" customHeight="1" x14ac:dyDescent="0.2">
      <c r="A855" s="265" t="s">
        <v>5</v>
      </c>
      <c r="B855" s="454" t="s">
        <v>115</v>
      </c>
      <c r="C855" s="472"/>
      <c r="D855" s="472"/>
      <c r="E855" s="455"/>
    </row>
    <row r="856" spans="1:5" ht="25" customHeight="1" x14ac:dyDescent="0.2">
      <c r="A856" s="108" t="s">
        <v>6</v>
      </c>
      <c r="B856" s="454" t="s">
        <v>115</v>
      </c>
      <c r="C856" s="472"/>
      <c r="D856" s="472"/>
      <c r="E856" s="455"/>
    </row>
    <row r="857" spans="1:5" ht="25" customHeight="1" x14ac:dyDescent="0.2">
      <c r="A857" s="265" t="s">
        <v>14</v>
      </c>
      <c r="B857" s="454" t="s">
        <v>115</v>
      </c>
      <c r="C857" s="472"/>
      <c r="D857" s="472"/>
      <c r="E857" s="455"/>
    </row>
    <row r="858" spans="1:5" ht="25" customHeight="1" x14ac:dyDescent="0.2">
      <c r="A858" s="265" t="s">
        <v>7</v>
      </c>
      <c r="B858" s="454" t="s">
        <v>115</v>
      </c>
      <c r="C858" s="472"/>
      <c r="D858" s="472"/>
      <c r="E858" s="455"/>
    </row>
    <row r="859" spans="1:5" ht="25" customHeight="1" thickBot="1" x14ac:dyDescent="0.25">
      <c r="A859" s="266" t="s">
        <v>13</v>
      </c>
      <c r="B859" s="518" t="s">
        <v>115</v>
      </c>
      <c r="C859" s="519"/>
      <c r="D859" s="519"/>
      <c r="E859" s="520"/>
    </row>
    <row r="860" spans="1:5" s="20" customFormat="1" ht="25" customHeight="1" thickBot="1" x14ac:dyDescent="0.25">
      <c r="A860" s="181"/>
      <c r="B860" s="182"/>
      <c r="C860" s="158"/>
      <c r="D860" s="158"/>
      <c r="E860" s="158"/>
    </row>
    <row r="861" spans="1:5" s="20" customFormat="1" ht="40" customHeight="1" thickBot="1" x14ac:dyDescent="0.25">
      <c r="A861" s="89" t="s">
        <v>3</v>
      </c>
      <c r="B861" s="90" t="s">
        <v>2</v>
      </c>
      <c r="C861" s="91" t="s">
        <v>36</v>
      </c>
      <c r="D861" s="91" t="s">
        <v>37</v>
      </c>
      <c r="E861" s="92" t="s">
        <v>38</v>
      </c>
    </row>
    <row r="862" spans="1:5" ht="26.25" customHeight="1" x14ac:dyDescent="0.2">
      <c r="A862" s="208" t="s">
        <v>446</v>
      </c>
      <c r="B862" s="209" t="s">
        <v>447</v>
      </c>
      <c r="C862" s="349">
        <f>C867</f>
        <v>34184928</v>
      </c>
      <c r="D862" s="349">
        <f t="shared" ref="D862:E862" si="1">D867</f>
        <v>34237776</v>
      </c>
      <c r="E862" s="350">
        <f t="shared" si="1"/>
        <v>34705734</v>
      </c>
    </row>
    <row r="863" spans="1:5" ht="29" x14ac:dyDescent="0.2">
      <c r="A863" s="264" t="s">
        <v>8</v>
      </c>
      <c r="B863" s="467"/>
      <c r="C863" s="467"/>
      <c r="D863" s="467"/>
      <c r="E863" s="468"/>
    </row>
    <row r="864" spans="1:5" ht="141.75" customHeight="1" x14ac:dyDescent="0.2">
      <c r="A864" s="264" t="s">
        <v>10</v>
      </c>
      <c r="B864" s="469" t="s">
        <v>1047</v>
      </c>
      <c r="C864" s="469"/>
      <c r="D864" s="469"/>
      <c r="E864" s="506"/>
    </row>
    <row r="865" spans="1:5" s="20" customFormat="1" ht="16" thickBot="1" x14ac:dyDescent="0.25">
      <c r="A865" s="300"/>
      <c r="B865" s="346"/>
      <c r="C865" s="347"/>
      <c r="D865" s="347"/>
      <c r="E865" s="348"/>
    </row>
    <row r="866" spans="1:5" s="20" customFormat="1" ht="40" customHeight="1" thickBot="1" x14ac:dyDescent="0.25">
      <c r="A866" s="89" t="s">
        <v>3</v>
      </c>
      <c r="B866" s="90" t="s">
        <v>2</v>
      </c>
      <c r="C866" s="91" t="s">
        <v>36</v>
      </c>
      <c r="D866" s="91" t="s">
        <v>37</v>
      </c>
      <c r="E866" s="92" t="s">
        <v>38</v>
      </c>
    </row>
    <row r="867" spans="1:5" ht="31" thickBot="1" x14ac:dyDescent="0.25">
      <c r="A867" s="186" t="s">
        <v>304</v>
      </c>
      <c r="B867" s="187" t="s">
        <v>305</v>
      </c>
      <c r="C867" s="333">
        <f>SUM(C879:C951)</f>
        <v>34184928</v>
      </c>
      <c r="D867" s="333">
        <v>34237776</v>
      </c>
      <c r="E867" s="334">
        <f>SUM(E879:E951)</f>
        <v>34705734</v>
      </c>
    </row>
    <row r="868" spans="1:5" s="20" customFormat="1" ht="16" x14ac:dyDescent="0.2">
      <c r="A868" s="463" t="s">
        <v>4</v>
      </c>
      <c r="B868" s="464"/>
      <c r="C868" s="464"/>
      <c r="D868" s="464"/>
      <c r="E868" s="465"/>
    </row>
    <row r="869" spans="1:5" ht="29" x14ac:dyDescent="0.2">
      <c r="A869" s="264" t="s">
        <v>8</v>
      </c>
      <c r="B869" s="467"/>
      <c r="C869" s="467"/>
      <c r="D869" s="467"/>
      <c r="E869" s="468"/>
    </row>
    <row r="870" spans="1:5" ht="54.75" customHeight="1" x14ac:dyDescent="0.2">
      <c r="A870" s="264" t="s">
        <v>10</v>
      </c>
      <c r="B870" s="469" t="s">
        <v>614</v>
      </c>
      <c r="C870" s="469"/>
      <c r="D870" s="469"/>
      <c r="E870" s="506"/>
    </row>
    <row r="871" spans="1:5" ht="71.25" customHeight="1" x14ac:dyDescent="0.2">
      <c r="A871" s="264" t="s">
        <v>9</v>
      </c>
      <c r="B871" s="393" t="s">
        <v>615</v>
      </c>
      <c r="C871" s="393" t="s">
        <v>616</v>
      </c>
      <c r="D871" s="473" t="s">
        <v>617</v>
      </c>
      <c r="E871" s="475"/>
    </row>
    <row r="872" spans="1:5" ht="25" customHeight="1" x14ac:dyDescent="0.2">
      <c r="A872" s="265" t="s">
        <v>5</v>
      </c>
      <c r="B872" s="390" t="s">
        <v>26</v>
      </c>
      <c r="C872" s="390" t="s">
        <v>26</v>
      </c>
      <c r="D872" s="454" t="s">
        <v>26</v>
      </c>
      <c r="E872" s="455"/>
    </row>
    <row r="873" spans="1:5" ht="25" customHeight="1" x14ac:dyDescent="0.2">
      <c r="A873" s="108" t="s">
        <v>6</v>
      </c>
      <c r="B873" s="399">
        <v>52176</v>
      </c>
      <c r="C873" s="390">
        <v>50</v>
      </c>
      <c r="D873" s="456" t="s">
        <v>1022</v>
      </c>
      <c r="E873" s="455"/>
    </row>
    <row r="874" spans="1:5" ht="25" customHeight="1" x14ac:dyDescent="0.2">
      <c r="A874" s="265" t="s">
        <v>14</v>
      </c>
      <c r="B874" s="399">
        <v>55400</v>
      </c>
      <c r="C874" s="390">
        <v>100</v>
      </c>
      <c r="D874" s="456" t="s">
        <v>1022</v>
      </c>
      <c r="E874" s="455"/>
    </row>
    <row r="875" spans="1:5" ht="25" customHeight="1" x14ac:dyDescent="0.2">
      <c r="A875" s="265" t="s">
        <v>7</v>
      </c>
      <c r="B875" s="399">
        <v>55550</v>
      </c>
      <c r="C875" s="390">
        <v>100</v>
      </c>
      <c r="D875" s="456" t="s">
        <v>1023</v>
      </c>
      <c r="E875" s="455"/>
    </row>
    <row r="876" spans="1:5" ht="25" customHeight="1" thickBot="1" x14ac:dyDescent="0.25">
      <c r="A876" s="266" t="s">
        <v>13</v>
      </c>
      <c r="B876" s="401">
        <v>55630</v>
      </c>
      <c r="C876" s="398">
        <v>100</v>
      </c>
      <c r="D876" s="579" t="s">
        <v>1024</v>
      </c>
      <c r="E876" s="520"/>
    </row>
    <row r="877" spans="1:5" s="20" customFormat="1" ht="25" customHeight="1" thickBot="1" x14ac:dyDescent="0.25">
      <c r="A877" s="129"/>
      <c r="B877" s="171"/>
      <c r="C877" s="171"/>
      <c r="D877" s="171"/>
      <c r="E877" s="130"/>
    </row>
    <row r="878" spans="1:5" s="20" customFormat="1" ht="40.5" customHeight="1" thickBot="1" x14ac:dyDescent="0.25">
      <c r="A878" s="89" t="s">
        <v>3</v>
      </c>
      <c r="B878" s="90" t="s">
        <v>2</v>
      </c>
      <c r="C878" s="91" t="s">
        <v>36</v>
      </c>
      <c r="D878" s="91" t="s">
        <v>37</v>
      </c>
      <c r="E878" s="92" t="s">
        <v>38</v>
      </c>
    </row>
    <row r="879" spans="1:5" ht="76" thickBot="1" x14ac:dyDescent="0.25">
      <c r="A879" s="136" t="s">
        <v>448</v>
      </c>
      <c r="B879" s="127" t="s">
        <v>449</v>
      </c>
      <c r="C879" s="306">
        <v>779868</v>
      </c>
      <c r="D879" s="306">
        <v>782598</v>
      </c>
      <c r="E879" s="307">
        <v>793319</v>
      </c>
    </row>
    <row r="880" spans="1:5" s="20" customFormat="1" ht="16" x14ac:dyDescent="0.2">
      <c r="A880" s="463" t="s">
        <v>4</v>
      </c>
      <c r="B880" s="464"/>
      <c r="C880" s="464"/>
      <c r="D880" s="464"/>
      <c r="E880" s="465"/>
    </row>
    <row r="881" spans="1:5" ht="29" x14ac:dyDescent="0.2">
      <c r="A881" s="264" t="s">
        <v>8</v>
      </c>
      <c r="B881" s="467"/>
      <c r="C881" s="467"/>
      <c r="D881" s="467"/>
      <c r="E881" s="468"/>
    </row>
    <row r="882" spans="1:5" ht="54.75" customHeight="1" x14ac:dyDescent="0.2">
      <c r="A882" s="264" t="s">
        <v>10</v>
      </c>
      <c r="B882" s="469" t="s">
        <v>1046</v>
      </c>
      <c r="C882" s="469"/>
      <c r="D882" s="469"/>
      <c r="E882" s="506"/>
    </row>
    <row r="883" spans="1:5" ht="29.25" customHeight="1" x14ac:dyDescent="0.2">
      <c r="A883" s="264" t="s">
        <v>9</v>
      </c>
      <c r="B883" s="466" t="s">
        <v>618</v>
      </c>
      <c r="C883" s="466"/>
      <c r="D883" s="466"/>
      <c r="E883" s="498"/>
    </row>
    <row r="884" spans="1:5" ht="25" customHeight="1" x14ac:dyDescent="0.2">
      <c r="A884" s="265" t="s">
        <v>5</v>
      </c>
      <c r="B884" s="466" t="s">
        <v>26</v>
      </c>
      <c r="C884" s="466"/>
      <c r="D884" s="466"/>
      <c r="E884" s="498"/>
    </row>
    <row r="885" spans="1:5" ht="25" customHeight="1" x14ac:dyDescent="0.2">
      <c r="A885" s="108" t="s">
        <v>6</v>
      </c>
      <c r="B885" s="511" t="s">
        <v>1033</v>
      </c>
      <c r="C885" s="466"/>
      <c r="D885" s="466"/>
      <c r="E885" s="498"/>
    </row>
    <row r="886" spans="1:5" ht="25" customHeight="1" x14ac:dyDescent="0.2">
      <c r="A886" s="265" t="s">
        <v>14</v>
      </c>
      <c r="B886" s="511" t="s">
        <v>1034</v>
      </c>
      <c r="C886" s="466"/>
      <c r="D886" s="466"/>
      <c r="E886" s="498"/>
    </row>
    <row r="887" spans="1:5" ht="25" customHeight="1" x14ac:dyDescent="0.2">
      <c r="A887" s="265" t="s">
        <v>7</v>
      </c>
      <c r="B887" s="511" t="s">
        <v>1035</v>
      </c>
      <c r="C887" s="466"/>
      <c r="D887" s="466"/>
      <c r="E887" s="498"/>
    </row>
    <row r="888" spans="1:5" ht="25" customHeight="1" thickBot="1" x14ac:dyDescent="0.25">
      <c r="A888" s="266" t="s">
        <v>13</v>
      </c>
      <c r="B888" s="513" t="s">
        <v>1036</v>
      </c>
      <c r="C888" s="504"/>
      <c r="D888" s="504"/>
      <c r="E888" s="505"/>
    </row>
    <row r="889" spans="1:5" s="20" customFormat="1" ht="25" customHeight="1" thickBot="1" x14ac:dyDescent="0.25">
      <c r="A889" s="129"/>
      <c r="B889" s="171"/>
      <c r="C889" s="171"/>
      <c r="D889" s="171"/>
      <c r="E889" s="130"/>
    </row>
    <row r="890" spans="1:5" s="20" customFormat="1" ht="37.5" customHeight="1" thickBot="1" x14ac:dyDescent="0.25">
      <c r="A890" s="89" t="s">
        <v>3</v>
      </c>
      <c r="B890" s="90" t="s">
        <v>2</v>
      </c>
      <c r="C890" s="91" t="s">
        <v>36</v>
      </c>
      <c r="D890" s="91" t="s">
        <v>37</v>
      </c>
      <c r="E890" s="92" t="s">
        <v>38</v>
      </c>
    </row>
    <row r="891" spans="1:5" ht="46" thickBot="1" x14ac:dyDescent="0.25">
      <c r="A891" s="136" t="s">
        <v>450</v>
      </c>
      <c r="B891" s="127" t="s">
        <v>451</v>
      </c>
      <c r="C891" s="306">
        <v>21282762</v>
      </c>
      <c r="D891" s="306">
        <v>21357206</v>
      </c>
      <c r="E891" s="307">
        <v>21649594</v>
      </c>
    </row>
    <row r="892" spans="1:5" s="20" customFormat="1" ht="16" x14ac:dyDescent="0.2">
      <c r="A892" s="463" t="s">
        <v>4</v>
      </c>
      <c r="B892" s="464"/>
      <c r="C892" s="464"/>
      <c r="D892" s="464"/>
      <c r="E892" s="465"/>
    </row>
    <row r="893" spans="1:5" ht="29" x14ac:dyDescent="0.2">
      <c r="A893" s="264" t="s">
        <v>8</v>
      </c>
      <c r="B893" s="467"/>
      <c r="C893" s="467"/>
      <c r="D893" s="467"/>
      <c r="E893" s="468"/>
    </row>
    <row r="894" spans="1:5" ht="91.5" customHeight="1" x14ac:dyDescent="0.2">
      <c r="A894" s="264" t="s">
        <v>10</v>
      </c>
      <c r="B894" s="469" t="s">
        <v>1045</v>
      </c>
      <c r="C894" s="469"/>
      <c r="D894" s="469"/>
      <c r="E894" s="506"/>
    </row>
    <row r="895" spans="1:5" ht="30" x14ac:dyDescent="0.2">
      <c r="A895" s="264" t="s">
        <v>9</v>
      </c>
      <c r="B895" s="454" t="s">
        <v>115</v>
      </c>
      <c r="C895" s="472"/>
      <c r="D895" s="472"/>
      <c r="E895" s="455"/>
    </row>
    <row r="896" spans="1:5" ht="25" customHeight="1" x14ac:dyDescent="0.2">
      <c r="A896" s="265" t="s">
        <v>5</v>
      </c>
      <c r="B896" s="454" t="s">
        <v>115</v>
      </c>
      <c r="C896" s="472"/>
      <c r="D896" s="472"/>
      <c r="E896" s="455"/>
    </row>
    <row r="897" spans="1:5" ht="25" customHeight="1" x14ac:dyDescent="0.2">
      <c r="A897" s="108" t="s">
        <v>6</v>
      </c>
      <c r="B897" s="454" t="s">
        <v>115</v>
      </c>
      <c r="C897" s="472"/>
      <c r="D897" s="472"/>
      <c r="E897" s="455"/>
    </row>
    <row r="898" spans="1:5" ht="25" customHeight="1" x14ac:dyDescent="0.2">
      <c r="A898" s="265" t="s">
        <v>14</v>
      </c>
      <c r="B898" s="454" t="s">
        <v>115</v>
      </c>
      <c r="C898" s="472"/>
      <c r="D898" s="472"/>
      <c r="E898" s="455"/>
    </row>
    <row r="899" spans="1:5" ht="25" customHeight="1" x14ac:dyDescent="0.2">
      <c r="A899" s="265" t="s">
        <v>7</v>
      </c>
      <c r="B899" s="454" t="s">
        <v>115</v>
      </c>
      <c r="C899" s="472"/>
      <c r="D899" s="472"/>
      <c r="E899" s="455"/>
    </row>
    <row r="900" spans="1:5" ht="25" customHeight="1" thickBot="1" x14ac:dyDescent="0.25">
      <c r="A900" s="266" t="s">
        <v>13</v>
      </c>
      <c r="B900" s="518" t="s">
        <v>115</v>
      </c>
      <c r="C900" s="519"/>
      <c r="D900" s="519"/>
      <c r="E900" s="520"/>
    </row>
    <row r="901" spans="1:5" s="20" customFormat="1" ht="25" customHeight="1" thickBot="1" x14ac:dyDescent="0.25">
      <c r="A901" s="212"/>
      <c r="B901" s="182"/>
      <c r="C901" s="158"/>
      <c r="D901" s="158"/>
      <c r="E901" s="213"/>
    </row>
    <row r="902" spans="1:5" s="20" customFormat="1" ht="30.75" customHeight="1" thickBot="1" x14ac:dyDescent="0.25">
      <c r="A902" s="89" t="s">
        <v>3</v>
      </c>
      <c r="B902" s="90" t="s">
        <v>2</v>
      </c>
      <c r="C902" s="91" t="s">
        <v>36</v>
      </c>
      <c r="D902" s="91" t="s">
        <v>37</v>
      </c>
      <c r="E902" s="92" t="s">
        <v>38</v>
      </c>
    </row>
    <row r="903" spans="1:5" ht="28.5" customHeight="1" thickBot="1" x14ac:dyDescent="0.25">
      <c r="A903" s="136" t="s">
        <v>452</v>
      </c>
      <c r="B903" s="127" t="s">
        <v>453</v>
      </c>
      <c r="C903" s="306">
        <v>116298</v>
      </c>
      <c r="D903" s="306">
        <v>50175</v>
      </c>
      <c r="E903" s="307">
        <v>50862</v>
      </c>
    </row>
    <row r="904" spans="1:5" s="20" customFormat="1" ht="16" x14ac:dyDescent="0.2">
      <c r="A904" s="463" t="s">
        <v>4</v>
      </c>
      <c r="B904" s="464"/>
      <c r="C904" s="464"/>
      <c r="D904" s="464"/>
      <c r="E904" s="465"/>
    </row>
    <row r="905" spans="1:5" ht="29" x14ac:dyDescent="0.2">
      <c r="A905" s="264" t="s">
        <v>8</v>
      </c>
      <c r="B905" s="467"/>
      <c r="C905" s="467"/>
      <c r="D905" s="467"/>
      <c r="E905" s="468"/>
    </row>
    <row r="906" spans="1:5" ht="195" customHeight="1" x14ac:dyDescent="0.2">
      <c r="A906" s="264" t="s">
        <v>10</v>
      </c>
      <c r="B906" s="469" t="s">
        <v>1044</v>
      </c>
      <c r="C906" s="469"/>
      <c r="D906" s="469"/>
      <c r="E906" s="506"/>
    </row>
    <row r="907" spans="1:5" ht="33.75" customHeight="1" x14ac:dyDescent="0.2">
      <c r="A907" s="264" t="s">
        <v>9</v>
      </c>
      <c r="B907" s="466" t="s">
        <v>619</v>
      </c>
      <c r="C907" s="466"/>
      <c r="D907" s="466"/>
      <c r="E907" s="498"/>
    </row>
    <row r="908" spans="1:5" ht="25" customHeight="1" x14ac:dyDescent="0.2">
      <c r="A908" s="265" t="s">
        <v>5</v>
      </c>
      <c r="B908" s="466" t="s">
        <v>620</v>
      </c>
      <c r="C908" s="466"/>
      <c r="D908" s="466"/>
      <c r="E908" s="498"/>
    </row>
    <row r="909" spans="1:5" ht="25" customHeight="1" x14ac:dyDescent="0.2">
      <c r="A909" s="108" t="s">
        <v>6</v>
      </c>
      <c r="B909" s="466">
        <v>81</v>
      </c>
      <c r="C909" s="466"/>
      <c r="D909" s="466"/>
      <c r="E909" s="498"/>
    </row>
    <row r="910" spans="1:5" ht="25" customHeight="1" x14ac:dyDescent="0.2">
      <c r="A910" s="265" t="s">
        <v>14</v>
      </c>
      <c r="B910" s="466">
        <v>140</v>
      </c>
      <c r="C910" s="466"/>
      <c r="D910" s="466"/>
      <c r="E910" s="498"/>
    </row>
    <row r="911" spans="1:5" ht="25" customHeight="1" x14ac:dyDescent="0.2">
      <c r="A911" s="265" t="s">
        <v>7</v>
      </c>
      <c r="B911" s="466">
        <v>190</v>
      </c>
      <c r="C911" s="466"/>
      <c r="D911" s="466"/>
      <c r="E911" s="498"/>
    </row>
    <row r="912" spans="1:5" ht="25" customHeight="1" thickBot="1" x14ac:dyDescent="0.25">
      <c r="A912" s="266" t="s">
        <v>13</v>
      </c>
      <c r="B912" s="504">
        <v>200</v>
      </c>
      <c r="C912" s="504"/>
      <c r="D912" s="504"/>
      <c r="E912" s="505"/>
    </row>
    <row r="913" spans="1:5" s="20" customFormat="1" ht="25" customHeight="1" thickBot="1" x14ac:dyDescent="0.25">
      <c r="A913" s="129"/>
      <c r="B913" s="171"/>
      <c r="C913" s="171"/>
      <c r="D913" s="171"/>
      <c r="E913" s="130"/>
    </row>
    <row r="914" spans="1:5" s="20" customFormat="1" ht="28.5" customHeight="1" thickBot="1" x14ac:dyDescent="0.25">
      <c r="A914" s="89" t="s">
        <v>3</v>
      </c>
      <c r="B914" s="90" t="s">
        <v>2</v>
      </c>
      <c r="C914" s="91" t="s">
        <v>36</v>
      </c>
      <c r="D914" s="91" t="s">
        <v>37</v>
      </c>
      <c r="E914" s="92" t="s">
        <v>38</v>
      </c>
    </row>
    <row r="915" spans="1:5" ht="31" thickBot="1" x14ac:dyDescent="0.25">
      <c r="A915" s="136" t="s">
        <v>454</v>
      </c>
      <c r="B915" s="127" t="s">
        <v>455</v>
      </c>
      <c r="C915" s="306">
        <v>1655000</v>
      </c>
      <c r="D915" s="306">
        <v>1660793</v>
      </c>
      <c r="E915" s="307">
        <v>1683546</v>
      </c>
    </row>
    <row r="916" spans="1:5" s="20" customFormat="1" ht="16" x14ac:dyDescent="0.2">
      <c r="A916" s="463" t="s">
        <v>4</v>
      </c>
      <c r="B916" s="464"/>
      <c r="C916" s="464"/>
      <c r="D916" s="464"/>
      <c r="E916" s="465"/>
    </row>
    <row r="917" spans="1:5" ht="29" x14ac:dyDescent="0.2">
      <c r="A917" s="264" t="s">
        <v>8</v>
      </c>
      <c r="B917" s="467"/>
      <c r="C917" s="467"/>
      <c r="D917" s="467"/>
      <c r="E917" s="468"/>
    </row>
    <row r="918" spans="1:5" ht="163.5" customHeight="1" x14ac:dyDescent="0.2">
      <c r="A918" s="264" t="s">
        <v>10</v>
      </c>
      <c r="B918" s="469" t="s">
        <v>1043</v>
      </c>
      <c r="C918" s="469"/>
      <c r="D918" s="469"/>
      <c r="E918" s="506"/>
    </row>
    <row r="919" spans="1:5" ht="29.25" customHeight="1" x14ac:dyDescent="0.2">
      <c r="A919" s="264" t="s">
        <v>9</v>
      </c>
      <c r="B919" s="466" t="s">
        <v>621</v>
      </c>
      <c r="C919" s="466"/>
      <c r="D919" s="466"/>
      <c r="E919" s="498"/>
    </row>
    <row r="920" spans="1:5" ht="25" customHeight="1" x14ac:dyDescent="0.2">
      <c r="A920" s="265" t="s">
        <v>5</v>
      </c>
      <c r="B920" s="466" t="s">
        <v>620</v>
      </c>
      <c r="C920" s="466"/>
      <c r="D920" s="466"/>
      <c r="E920" s="498"/>
    </row>
    <row r="921" spans="1:5" ht="25" customHeight="1" x14ac:dyDescent="0.2">
      <c r="A921" s="108" t="s">
        <v>6</v>
      </c>
      <c r="B921" s="511" t="s">
        <v>1037</v>
      </c>
      <c r="C921" s="466"/>
      <c r="D921" s="466"/>
      <c r="E921" s="498"/>
    </row>
    <row r="922" spans="1:5" ht="25" customHeight="1" x14ac:dyDescent="0.2">
      <c r="A922" s="265" t="s">
        <v>14</v>
      </c>
      <c r="B922" s="511" t="s">
        <v>1038</v>
      </c>
      <c r="C922" s="511"/>
      <c r="D922" s="511"/>
      <c r="E922" s="512"/>
    </row>
    <row r="923" spans="1:5" ht="25" customHeight="1" x14ac:dyDescent="0.2">
      <c r="A923" s="265" t="s">
        <v>7</v>
      </c>
      <c r="B923" s="511" t="s">
        <v>1039</v>
      </c>
      <c r="C923" s="466"/>
      <c r="D923" s="466"/>
      <c r="E923" s="498"/>
    </row>
    <row r="924" spans="1:5" ht="25" customHeight="1" thickBot="1" x14ac:dyDescent="0.25">
      <c r="A924" s="266" t="s">
        <v>13</v>
      </c>
      <c r="B924" s="513" t="s">
        <v>1040</v>
      </c>
      <c r="C924" s="504"/>
      <c r="D924" s="504"/>
      <c r="E924" s="505"/>
    </row>
    <row r="925" spans="1:5" s="20" customFormat="1" ht="25" customHeight="1" thickBot="1" x14ac:dyDescent="0.25">
      <c r="A925" s="129"/>
      <c r="B925" s="171"/>
      <c r="C925" s="171"/>
      <c r="D925" s="171"/>
      <c r="E925" s="130"/>
    </row>
    <row r="926" spans="1:5" s="20" customFormat="1" ht="40.5" customHeight="1" thickBot="1" x14ac:dyDescent="0.25">
      <c r="A926" s="89" t="s">
        <v>3</v>
      </c>
      <c r="B926" s="90" t="s">
        <v>2</v>
      </c>
      <c r="C926" s="91" t="s">
        <v>36</v>
      </c>
      <c r="D926" s="91" t="s">
        <v>37</v>
      </c>
      <c r="E926" s="92" t="s">
        <v>38</v>
      </c>
    </row>
    <row r="927" spans="1:5" ht="31" thickBot="1" x14ac:dyDescent="0.25">
      <c r="A927" s="136" t="s">
        <v>456</v>
      </c>
      <c r="B927" s="127" t="s">
        <v>457</v>
      </c>
      <c r="C927" s="306">
        <v>300000</v>
      </c>
      <c r="D927" s="306">
        <v>301051</v>
      </c>
      <c r="E927" s="307">
        <v>305174</v>
      </c>
    </row>
    <row r="928" spans="1:5" s="20" customFormat="1" ht="16" x14ac:dyDescent="0.2">
      <c r="A928" s="463" t="s">
        <v>4</v>
      </c>
      <c r="B928" s="464"/>
      <c r="C928" s="464"/>
      <c r="D928" s="464"/>
      <c r="E928" s="465"/>
    </row>
    <row r="929" spans="1:5" ht="29" x14ac:dyDescent="0.2">
      <c r="A929" s="264" t="s">
        <v>8</v>
      </c>
      <c r="B929" s="467"/>
      <c r="C929" s="467"/>
      <c r="D929" s="467"/>
      <c r="E929" s="468"/>
    </row>
    <row r="930" spans="1:5" ht="211.5" customHeight="1" x14ac:dyDescent="0.2">
      <c r="A930" s="264" t="s">
        <v>10</v>
      </c>
      <c r="B930" s="469" t="s">
        <v>1041</v>
      </c>
      <c r="C930" s="469"/>
      <c r="D930" s="469"/>
      <c r="E930" s="506"/>
    </row>
    <row r="931" spans="1:5" ht="29.25" customHeight="1" x14ac:dyDescent="0.2">
      <c r="A931" s="264" t="s">
        <v>9</v>
      </c>
      <c r="B931" s="454" t="s">
        <v>622</v>
      </c>
      <c r="C931" s="534"/>
      <c r="D931" s="454" t="s">
        <v>623</v>
      </c>
      <c r="E931" s="455"/>
    </row>
    <row r="932" spans="1:5" ht="25" customHeight="1" x14ac:dyDescent="0.2">
      <c r="A932" s="265" t="s">
        <v>5</v>
      </c>
      <c r="B932" s="454" t="s">
        <v>620</v>
      </c>
      <c r="C932" s="534"/>
      <c r="D932" s="454" t="s">
        <v>620</v>
      </c>
      <c r="E932" s="455"/>
    </row>
    <row r="933" spans="1:5" ht="25" customHeight="1" x14ac:dyDescent="0.2">
      <c r="A933" s="108" t="s">
        <v>6</v>
      </c>
      <c r="B933" s="454">
        <v>140</v>
      </c>
      <c r="C933" s="534"/>
      <c r="D933" s="454">
        <v>90</v>
      </c>
      <c r="E933" s="455"/>
    </row>
    <row r="934" spans="1:5" ht="25" customHeight="1" x14ac:dyDescent="0.2">
      <c r="A934" s="265" t="s">
        <v>14</v>
      </c>
      <c r="B934" s="454">
        <v>170</v>
      </c>
      <c r="C934" s="534"/>
      <c r="D934" s="456">
        <v>140</v>
      </c>
      <c r="E934" s="455"/>
    </row>
    <row r="935" spans="1:5" ht="25" customHeight="1" x14ac:dyDescent="0.2">
      <c r="A935" s="265" t="s">
        <v>7</v>
      </c>
      <c r="B935" s="454">
        <v>170</v>
      </c>
      <c r="C935" s="534"/>
      <c r="D935" s="456">
        <v>140</v>
      </c>
      <c r="E935" s="455"/>
    </row>
    <row r="936" spans="1:5" ht="25" customHeight="1" thickBot="1" x14ac:dyDescent="0.25">
      <c r="A936" s="266" t="s">
        <v>13</v>
      </c>
      <c r="B936" s="518">
        <v>170</v>
      </c>
      <c r="C936" s="583"/>
      <c r="D936" s="579">
        <v>140</v>
      </c>
      <c r="E936" s="520"/>
    </row>
    <row r="937" spans="1:5" s="20" customFormat="1" ht="25" customHeight="1" thickBot="1" x14ac:dyDescent="0.25">
      <c r="A937" s="129"/>
      <c r="B937" s="171"/>
      <c r="C937" s="171"/>
      <c r="D937" s="171"/>
      <c r="E937" s="130"/>
    </row>
    <row r="938" spans="1:5" s="20" customFormat="1" ht="44.25" customHeight="1" thickBot="1" x14ac:dyDescent="0.25">
      <c r="A938" s="89" t="s">
        <v>3</v>
      </c>
      <c r="B938" s="90" t="s">
        <v>2</v>
      </c>
      <c r="C938" s="91" t="s">
        <v>36</v>
      </c>
      <c r="D938" s="91" t="s">
        <v>37</v>
      </c>
      <c r="E938" s="92" t="s">
        <v>38</v>
      </c>
    </row>
    <row r="939" spans="1:5" ht="46" thickBot="1" x14ac:dyDescent="0.25">
      <c r="A939" s="136" t="s">
        <v>458</v>
      </c>
      <c r="B939" s="127" t="s">
        <v>459</v>
      </c>
      <c r="C939" s="306">
        <v>7885000</v>
      </c>
      <c r="D939" s="306">
        <v>7912371</v>
      </c>
      <c r="E939" s="307">
        <v>8019880</v>
      </c>
    </row>
    <row r="940" spans="1:5" s="20" customFormat="1" ht="16" x14ac:dyDescent="0.2">
      <c r="A940" s="463" t="s">
        <v>4</v>
      </c>
      <c r="B940" s="464"/>
      <c r="C940" s="464"/>
      <c r="D940" s="464"/>
      <c r="E940" s="465"/>
    </row>
    <row r="941" spans="1:5" ht="29" x14ac:dyDescent="0.2">
      <c r="A941" s="264" t="s">
        <v>8</v>
      </c>
      <c r="B941" s="467"/>
      <c r="C941" s="467"/>
      <c r="D941" s="467"/>
      <c r="E941" s="468"/>
    </row>
    <row r="942" spans="1:5" ht="86.25" customHeight="1" x14ac:dyDescent="0.2">
      <c r="A942" s="264" t="s">
        <v>10</v>
      </c>
      <c r="B942" s="469" t="s">
        <v>1042</v>
      </c>
      <c r="C942" s="469"/>
      <c r="D942" s="469"/>
      <c r="E942" s="506"/>
    </row>
    <row r="943" spans="1:5" ht="71.25" customHeight="1" x14ac:dyDescent="0.2">
      <c r="A943" s="264" t="s">
        <v>9</v>
      </c>
      <c r="B943" s="393" t="s">
        <v>624</v>
      </c>
      <c r="C943" s="393" t="s">
        <v>625</v>
      </c>
      <c r="D943" s="473" t="s">
        <v>626</v>
      </c>
      <c r="E943" s="475"/>
    </row>
    <row r="944" spans="1:5" ht="25" customHeight="1" x14ac:dyDescent="0.2">
      <c r="A944" s="265" t="s">
        <v>5</v>
      </c>
      <c r="B944" s="390" t="s">
        <v>620</v>
      </c>
      <c r="C944" s="390" t="s">
        <v>620</v>
      </c>
      <c r="D944" s="454" t="s">
        <v>620</v>
      </c>
      <c r="E944" s="455"/>
    </row>
    <row r="945" spans="1:5" ht="25" customHeight="1" x14ac:dyDescent="0.2">
      <c r="A945" s="108" t="s">
        <v>6</v>
      </c>
      <c r="B945" s="399" t="s">
        <v>1021</v>
      </c>
      <c r="C945" s="399" t="s">
        <v>1025</v>
      </c>
      <c r="D945" s="456" t="s">
        <v>1029</v>
      </c>
      <c r="E945" s="455"/>
    </row>
    <row r="946" spans="1:5" ht="25" customHeight="1" x14ac:dyDescent="0.2">
      <c r="A946" s="265" t="s">
        <v>14</v>
      </c>
      <c r="B946" s="399" t="s">
        <v>1022</v>
      </c>
      <c r="C946" s="399" t="s">
        <v>1026</v>
      </c>
      <c r="D946" s="456" t="s">
        <v>1030</v>
      </c>
      <c r="E946" s="455"/>
    </row>
    <row r="947" spans="1:5" ht="25" customHeight="1" x14ac:dyDescent="0.2">
      <c r="A947" s="265" t="s">
        <v>7</v>
      </c>
      <c r="B947" s="399" t="s">
        <v>1023</v>
      </c>
      <c r="C947" s="399" t="s">
        <v>1027</v>
      </c>
      <c r="D947" s="456" t="s">
        <v>1031</v>
      </c>
      <c r="E947" s="455"/>
    </row>
    <row r="948" spans="1:5" ht="25" customHeight="1" thickBot="1" x14ac:dyDescent="0.25">
      <c r="A948" s="266" t="s">
        <v>13</v>
      </c>
      <c r="B948" s="401" t="s">
        <v>1024</v>
      </c>
      <c r="C948" s="401" t="s">
        <v>1028</v>
      </c>
      <c r="D948" s="579" t="s">
        <v>1032</v>
      </c>
      <c r="E948" s="520"/>
    </row>
    <row r="949" spans="1:5" s="20" customFormat="1" ht="24.75" customHeight="1" thickBot="1" x14ac:dyDescent="0.25">
      <c r="A949" s="129"/>
      <c r="B949" s="206"/>
      <c r="C949" s="171"/>
      <c r="D949" s="190"/>
      <c r="E949" s="131"/>
    </row>
    <row r="950" spans="1:5" s="20" customFormat="1" ht="39.75" customHeight="1" thickBot="1" x14ac:dyDescent="0.25">
      <c r="A950" s="89" t="s">
        <v>3</v>
      </c>
      <c r="B950" s="90" t="s">
        <v>2</v>
      </c>
      <c r="C950" s="91" t="s">
        <v>36</v>
      </c>
      <c r="D950" s="91" t="s">
        <v>37</v>
      </c>
      <c r="E950" s="92" t="s">
        <v>38</v>
      </c>
    </row>
    <row r="951" spans="1:5" ht="61" thickBot="1" x14ac:dyDescent="0.25">
      <c r="A951" s="136" t="s">
        <v>460</v>
      </c>
      <c r="B951" s="127" t="s">
        <v>461</v>
      </c>
      <c r="C951" s="306">
        <v>2166000</v>
      </c>
      <c r="D951" s="306">
        <v>2173582</v>
      </c>
      <c r="E951" s="307">
        <v>2203359</v>
      </c>
    </row>
    <row r="952" spans="1:5" s="20" customFormat="1" ht="16" x14ac:dyDescent="0.2">
      <c r="A952" s="463" t="s">
        <v>4</v>
      </c>
      <c r="B952" s="464"/>
      <c r="C952" s="464"/>
      <c r="D952" s="464"/>
      <c r="E952" s="465"/>
    </row>
    <row r="953" spans="1:5" ht="29" x14ac:dyDescent="0.2">
      <c r="A953" s="264" t="s">
        <v>8</v>
      </c>
      <c r="B953" s="467"/>
      <c r="C953" s="467"/>
      <c r="D953" s="467"/>
      <c r="E953" s="468"/>
    </row>
    <row r="954" spans="1:5" ht="164.25" customHeight="1" x14ac:dyDescent="0.2">
      <c r="A954" s="264" t="s">
        <v>10</v>
      </c>
      <c r="B954" s="469" t="s">
        <v>1020</v>
      </c>
      <c r="C954" s="469"/>
      <c r="D954" s="469"/>
      <c r="E954" s="506"/>
    </row>
    <row r="955" spans="1:5" ht="42" customHeight="1" x14ac:dyDescent="0.2">
      <c r="A955" s="264" t="s">
        <v>9</v>
      </c>
      <c r="B955" s="454" t="s">
        <v>627</v>
      </c>
      <c r="C955" s="534"/>
      <c r="D955" s="454" t="s">
        <v>628</v>
      </c>
      <c r="E955" s="455"/>
    </row>
    <row r="956" spans="1:5" ht="25" customHeight="1" x14ac:dyDescent="0.2">
      <c r="A956" s="265" t="s">
        <v>5</v>
      </c>
      <c r="B956" s="454" t="s">
        <v>26</v>
      </c>
      <c r="C956" s="534"/>
      <c r="D956" s="454" t="s">
        <v>540</v>
      </c>
      <c r="E956" s="455"/>
    </row>
    <row r="957" spans="1:5" ht="25" customHeight="1" x14ac:dyDescent="0.2">
      <c r="A957" s="108" t="s">
        <v>6</v>
      </c>
      <c r="B957" s="456" t="s">
        <v>1012</v>
      </c>
      <c r="C957" s="534"/>
      <c r="D957" s="456" t="s">
        <v>1016</v>
      </c>
      <c r="E957" s="455"/>
    </row>
    <row r="958" spans="1:5" ht="25" customHeight="1" x14ac:dyDescent="0.2">
      <c r="A958" s="265" t="s">
        <v>14</v>
      </c>
      <c r="B958" s="456" t="s">
        <v>1013</v>
      </c>
      <c r="C958" s="534"/>
      <c r="D958" s="456" t="s">
        <v>1017</v>
      </c>
      <c r="E958" s="455"/>
    </row>
    <row r="959" spans="1:5" ht="25" customHeight="1" x14ac:dyDescent="0.2">
      <c r="A959" s="265" t="s">
        <v>7</v>
      </c>
      <c r="B959" s="456" t="s">
        <v>1014</v>
      </c>
      <c r="C959" s="534"/>
      <c r="D959" s="456" t="s">
        <v>1018</v>
      </c>
      <c r="E959" s="455"/>
    </row>
    <row r="960" spans="1:5" ht="25" customHeight="1" thickBot="1" x14ac:dyDescent="0.25">
      <c r="A960" s="266" t="s">
        <v>13</v>
      </c>
      <c r="B960" s="579" t="s">
        <v>1015</v>
      </c>
      <c r="C960" s="583"/>
      <c r="D960" s="579" t="s">
        <v>1019</v>
      </c>
      <c r="E960" s="520"/>
    </row>
    <row r="961" spans="1:7" s="20" customFormat="1" ht="16" thickBot="1" x14ac:dyDescent="0.25">
      <c r="A961" s="129"/>
      <c r="B961" s="171"/>
      <c r="C961" s="171"/>
      <c r="D961" s="171"/>
      <c r="E961" s="130"/>
    </row>
    <row r="962" spans="1:7" s="20" customFormat="1" ht="31" thickBot="1" x14ac:dyDescent="0.25">
      <c r="A962" s="89" t="s">
        <v>3</v>
      </c>
      <c r="B962" s="90" t="s">
        <v>2</v>
      </c>
      <c r="C962" s="91" t="s">
        <v>36</v>
      </c>
      <c r="D962" s="91" t="s">
        <v>37</v>
      </c>
      <c r="E962" s="92" t="s">
        <v>38</v>
      </c>
    </row>
    <row r="963" spans="1:7" ht="30" x14ac:dyDescent="0.2">
      <c r="A963" s="208" t="s">
        <v>462</v>
      </c>
      <c r="B963" s="209" t="s">
        <v>463</v>
      </c>
      <c r="C963" s="210">
        <f>C968+C1078</f>
        <v>48065052</v>
      </c>
      <c r="D963" s="210">
        <f>D968+D1078</f>
        <v>45458953</v>
      </c>
      <c r="E963" s="211">
        <f>E968+E1078</f>
        <v>43215268</v>
      </c>
    </row>
    <row r="964" spans="1:7" ht="29" x14ac:dyDescent="0.2">
      <c r="A964" s="264" t="s">
        <v>8</v>
      </c>
      <c r="B964" s="467"/>
      <c r="C964" s="467"/>
      <c r="D964" s="467"/>
      <c r="E964" s="468"/>
    </row>
    <row r="965" spans="1:7" ht="55.5" customHeight="1" thickBot="1" x14ac:dyDescent="0.25">
      <c r="A965" s="88" t="s">
        <v>10</v>
      </c>
      <c r="B965" s="588" t="s">
        <v>629</v>
      </c>
      <c r="C965" s="588"/>
      <c r="D965" s="588"/>
      <c r="E965" s="589"/>
    </row>
    <row r="966" spans="1:7" s="20" customFormat="1" ht="16" thickBot="1" x14ac:dyDescent="0.25">
      <c r="A966" s="338"/>
      <c r="B966" s="339"/>
      <c r="C966" s="339"/>
      <c r="D966" s="339"/>
      <c r="E966" s="340"/>
    </row>
    <row r="967" spans="1:7" s="20" customFormat="1" ht="39" customHeight="1" thickBot="1" x14ac:dyDescent="0.25">
      <c r="A967" s="89" t="s">
        <v>3</v>
      </c>
      <c r="B967" s="90" t="s">
        <v>2</v>
      </c>
      <c r="C967" s="91" t="s">
        <v>36</v>
      </c>
      <c r="D967" s="91" t="s">
        <v>37</v>
      </c>
      <c r="E967" s="92" t="s">
        <v>38</v>
      </c>
    </row>
    <row r="968" spans="1:7" ht="31" thickBot="1" x14ac:dyDescent="0.25">
      <c r="A968" s="204" t="s">
        <v>304</v>
      </c>
      <c r="B968" s="343" t="s">
        <v>305</v>
      </c>
      <c r="C968" s="344">
        <v>47908865</v>
      </c>
      <c r="D968" s="344">
        <v>45302219</v>
      </c>
      <c r="E968" s="345">
        <v>43056387</v>
      </c>
    </row>
    <row r="969" spans="1:7" s="20" customFormat="1" ht="17" thickBot="1" x14ac:dyDescent="0.25">
      <c r="A969" s="463" t="s">
        <v>4</v>
      </c>
      <c r="B969" s="464"/>
      <c r="C969" s="464"/>
      <c r="D969" s="464"/>
      <c r="E969" s="465"/>
    </row>
    <row r="970" spans="1:7" ht="55.5" customHeight="1" x14ac:dyDescent="0.2">
      <c r="A970" s="342" t="s">
        <v>10</v>
      </c>
      <c r="B970" s="584" t="s">
        <v>630</v>
      </c>
      <c r="C970" s="585"/>
      <c r="D970" s="585"/>
      <c r="E970" s="585"/>
      <c r="F970" s="586"/>
      <c r="G970" s="587"/>
    </row>
    <row r="971" spans="1:7" ht="45" x14ac:dyDescent="0.2">
      <c r="A971" s="96" t="s">
        <v>9</v>
      </c>
      <c r="B971" s="390" t="s">
        <v>631</v>
      </c>
      <c r="C971" s="390" t="s">
        <v>631</v>
      </c>
      <c r="D971" s="390" t="s">
        <v>631</v>
      </c>
      <c r="E971" s="390" t="s">
        <v>632</v>
      </c>
      <c r="F971" s="276" t="s">
        <v>633</v>
      </c>
      <c r="G971" s="280" t="s">
        <v>633</v>
      </c>
    </row>
    <row r="972" spans="1:7" ht="25" customHeight="1" x14ac:dyDescent="0.2">
      <c r="A972" s="99" t="s">
        <v>5</v>
      </c>
      <c r="B972" s="390" t="s">
        <v>636</v>
      </c>
      <c r="C972" s="390" t="s">
        <v>637</v>
      </c>
      <c r="D972" s="390" t="s">
        <v>243</v>
      </c>
      <c r="E972" s="390" t="s">
        <v>52</v>
      </c>
      <c r="F972" s="283" t="s">
        <v>634</v>
      </c>
      <c r="G972" s="280" t="s">
        <v>635</v>
      </c>
    </row>
    <row r="973" spans="1:7" ht="36" customHeight="1" x14ac:dyDescent="0.2">
      <c r="A973" s="341" t="s">
        <v>6</v>
      </c>
      <c r="B973" s="399">
        <v>98</v>
      </c>
      <c r="C973" s="399">
        <v>20</v>
      </c>
      <c r="D973" s="399">
        <v>750</v>
      </c>
      <c r="E973" s="399">
        <v>0</v>
      </c>
      <c r="F973" s="275">
        <v>0</v>
      </c>
      <c r="G973" s="281">
        <v>2</v>
      </c>
    </row>
    <row r="974" spans="1:7" ht="32.25" customHeight="1" x14ac:dyDescent="0.2">
      <c r="A974" s="99" t="s">
        <v>14</v>
      </c>
      <c r="B974" s="399">
        <v>98</v>
      </c>
      <c r="C974" s="399">
        <v>50</v>
      </c>
      <c r="D974" s="399" t="s">
        <v>638</v>
      </c>
      <c r="E974" s="399">
        <v>40</v>
      </c>
      <c r="F974" s="275">
        <v>5</v>
      </c>
      <c r="G974" s="281">
        <v>10</v>
      </c>
    </row>
    <row r="975" spans="1:7" ht="37.5" customHeight="1" x14ac:dyDescent="0.2">
      <c r="A975" s="99" t="s">
        <v>7</v>
      </c>
      <c r="B975" s="399">
        <v>98</v>
      </c>
      <c r="C975" s="399">
        <v>80</v>
      </c>
      <c r="D975" s="399" t="s">
        <v>638</v>
      </c>
      <c r="E975" s="399">
        <v>80</v>
      </c>
      <c r="F975" s="275">
        <v>5</v>
      </c>
      <c r="G975" s="281">
        <v>10</v>
      </c>
    </row>
    <row r="976" spans="1:7" ht="40.5" customHeight="1" thickBot="1" x14ac:dyDescent="0.25">
      <c r="A976" s="100" t="s">
        <v>13</v>
      </c>
      <c r="B976" s="401">
        <v>98</v>
      </c>
      <c r="C976" s="401">
        <v>90</v>
      </c>
      <c r="D976" s="401" t="s">
        <v>638</v>
      </c>
      <c r="E976" s="401">
        <v>100</v>
      </c>
      <c r="F976" s="216">
        <v>5</v>
      </c>
      <c r="G976" s="282">
        <v>10</v>
      </c>
    </row>
    <row r="977" spans="1:5" s="20" customFormat="1" ht="25" customHeight="1" thickBot="1" x14ac:dyDescent="0.25">
      <c r="A977" s="129"/>
      <c r="B977" s="214"/>
      <c r="C977" s="197"/>
      <c r="D977" s="197"/>
      <c r="E977" s="182"/>
    </row>
    <row r="978" spans="1:5" s="20" customFormat="1" ht="31" thickBot="1" x14ac:dyDescent="0.25">
      <c r="A978" s="89" t="s">
        <v>3</v>
      </c>
      <c r="B978" s="90" t="s">
        <v>2</v>
      </c>
      <c r="C978" s="91" t="s">
        <v>36</v>
      </c>
      <c r="D978" s="91" t="s">
        <v>37</v>
      </c>
      <c r="E978" s="92" t="s">
        <v>38</v>
      </c>
    </row>
    <row r="979" spans="1:5" ht="46" thickBot="1" x14ac:dyDescent="0.25">
      <c r="A979" s="136" t="s">
        <v>464</v>
      </c>
      <c r="B979" s="127" t="s">
        <v>465</v>
      </c>
      <c r="C979" s="306">
        <v>12129151</v>
      </c>
      <c r="D979" s="306">
        <v>12171569</v>
      </c>
      <c r="E979" s="307">
        <v>12335240</v>
      </c>
    </row>
    <row r="980" spans="1:5" s="20" customFormat="1" ht="16" x14ac:dyDescent="0.2">
      <c r="A980" s="463" t="s">
        <v>4</v>
      </c>
      <c r="B980" s="464"/>
      <c r="C980" s="464"/>
      <c r="D980" s="464"/>
      <c r="E980" s="465"/>
    </row>
    <row r="981" spans="1:5" ht="98.25" customHeight="1" x14ac:dyDescent="0.2">
      <c r="A981" s="264" t="s">
        <v>10</v>
      </c>
      <c r="B981" s="469" t="s">
        <v>1011</v>
      </c>
      <c r="C981" s="469"/>
      <c r="D981" s="469"/>
      <c r="E981" s="506"/>
    </row>
    <row r="982" spans="1:5" ht="30" x14ac:dyDescent="0.2">
      <c r="A982" s="264" t="s">
        <v>9</v>
      </c>
      <c r="B982" s="466" t="s">
        <v>115</v>
      </c>
      <c r="C982" s="466"/>
      <c r="D982" s="466"/>
      <c r="E982" s="498"/>
    </row>
    <row r="983" spans="1:5" ht="25" customHeight="1" x14ac:dyDescent="0.2">
      <c r="A983" s="265" t="s">
        <v>5</v>
      </c>
      <c r="B983" s="466" t="s">
        <v>115</v>
      </c>
      <c r="C983" s="466"/>
      <c r="D983" s="466"/>
      <c r="E983" s="498"/>
    </row>
    <row r="984" spans="1:5" ht="25" customHeight="1" x14ac:dyDescent="0.2">
      <c r="A984" s="108" t="s">
        <v>6</v>
      </c>
      <c r="B984" s="466" t="s">
        <v>115</v>
      </c>
      <c r="C984" s="466"/>
      <c r="D984" s="466"/>
      <c r="E984" s="498"/>
    </row>
    <row r="985" spans="1:5" ht="25" customHeight="1" x14ac:dyDescent="0.2">
      <c r="A985" s="265" t="s">
        <v>14</v>
      </c>
      <c r="B985" s="466" t="s">
        <v>115</v>
      </c>
      <c r="C985" s="466"/>
      <c r="D985" s="466"/>
      <c r="E985" s="498"/>
    </row>
    <row r="986" spans="1:5" ht="25" customHeight="1" x14ac:dyDescent="0.2">
      <c r="A986" s="265" t="s">
        <v>7</v>
      </c>
      <c r="B986" s="466" t="s">
        <v>115</v>
      </c>
      <c r="C986" s="466"/>
      <c r="D986" s="466"/>
      <c r="E986" s="498"/>
    </row>
    <row r="987" spans="1:5" ht="25" customHeight="1" thickBot="1" x14ac:dyDescent="0.25">
      <c r="A987" s="266" t="s">
        <v>13</v>
      </c>
      <c r="B987" s="466" t="s">
        <v>115</v>
      </c>
      <c r="C987" s="466"/>
      <c r="D987" s="466"/>
      <c r="E987" s="498"/>
    </row>
    <row r="988" spans="1:5" s="20" customFormat="1" ht="25" customHeight="1" thickBot="1" x14ac:dyDescent="0.25">
      <c r="A988" s="129"/>
      <c r="B988" s="206"/>
      <c r="C988" s="171"/>
      <c r="D988" s="171"/>
      <c r="E988" s="130"/>
    </row>
    <row r="989" spans="1:5" s="20" customFormat="1" ht="31" thickBot="1" x14ac:dyDescent="0.25">
      <c r="A989" s="89" t="s">
        <v>3</v>
      </c>
      <c r="B989" s="90" t="s">
        <v>2</v>
      </c>
      <c r="C989" s="91" t="s">
        <v>36</v>
      </c>
      <c r="D989" s="91" t="s">
        <v>37</v>
      </c>
      <c r="E989" s="92" t="s">
        <v>38</v>
      </c>
    </row>
    <row r="990" spans="1:5" ht="61" thickBot="1" x14ac:dyDescent="0.25">
      <c r="A990" s="136" t="s">
        <v>466</v>
      </c>
      <c r="B990" s="127" t="s">
        <v>467</v>
      </c>
      <c r="C990" s="306">
        <v>3707030</v>
      </c>
      <c r="D990" s="306">
        <v>3719375</v>
      </c>
      <c r="E990" s="307">
        <v>3767864</v>
      </c>
    </row>
    <row r="991" spans="1:5" s="20" customFormat="1" ht="16" x14ac:dyDescent="0.2">
      <c r="A991" s="463" t="s">
        <v>4</v>
      </c>
      <c r="B991" s="464"/>
      <c r="C991" s="464"/>
      <c r="D991" s="464"/>
      <c r="E991" s="465"/>
    </row>
    <row r="992" spans="1:5" ht="157.5" customHeight="1" thickBot="1" x14ac:dyDescent="0.25">
      <c r="A992" s="264" t="s">
        <v>10</v>
      </c>
      <c r="B992" s="469" t="s">
        <v>1010</v>
      </c>
      <c r="C992" s="469"/>
      <c r="D992" s="469"/>
      <c r="E992" s="506"/>
    </row>
    <row r="993" spans="1:8" ht="60" x14ac:dyDescent="0.2">
      <c r="A993" s="264" t="s">
        <v>9</v>
      </c>
      <c r="B993" s="390" t="s">
        <v>640</v>
      </c>
      <c r="C993" s="390" t="s">
        <v>641</v>
      </c>
      <c r="D993" s="390" t="s">
        <v>642</v>
      </c>
      <c r="E993" s="390" t="s">
        <v>646</v>
      </c>
      <c r="F993" s="113" t="s">
        <v>647</v>
      </c>
      <c r="G993" s="113" t="s">
        <v>645</v>
      </c>
      <c r="H993" s="114" t="s">
        <v>648</v>
      </c>
    </row>
    <row r="994" spans="1:8" ht="25" customHeight="1" x14ac:dyDescent="0.2">
      <c r="A994" s="265" t="s">
        <v>5</v>
      </c>
      <c r="B994" s="390" t="s">
        <v>26</v>
      </c>
      <c r="C994" s="390" t="s">
        <v>639</v>
      </c>
      <c r="D994" s="390" t="s">
        <v>26</v>
      </c>
      <c r="E994" s="390" t="s">
        <v>643</v>
      </c>
      <c r="F994" s="283" t="s">
        <v>52</v>
      </c>
      <c r="G994" s="115" t="s">
        <v>643</v>
      </c>
      <c r="H994" s="112" t="s">
        <v>52</v>
      </c>
    </row>
    <row r="995" spans="1:8" ht="25" customHeight="1" x14ac:dyDescent="0.2">
      <c r="A995" s="108" t="s">
        <v>6</v>
      </c>
      <c r="B995" s="399">
        <v>0</v>
      </c>
      <c r="C995" s="399">
        <v>0</v>
      </c>
      <c r="D995" s="399">
        <v>0</v>
      </c>
      <c r="E995" s="390" t="s">
        <v>644</v>
      </c>
      <c r="F995" s="275">
        <v>100</v>
      </c>
      <c r="G995" s="215">
        <v>0</v>
      </c>
      <c r="H995" s="161">
        <v>100</v>
      </c>
    </row>
    <row r="996" spans="1:8" ht="25" customHeight="1" x14ac:dyDescent="0.2">
      <c r="A996" s="265" t="s">
        <v>14</v>
      </c>
      <c r="B996" s="399">
        <v>1</v>
      </c>
      <c r="C996" s="399">
        <v>80</v>
      </c>
      <c r="D996" s="399">
        <v>1</v>
      </c>
      <c r="E996" s="390">
        <v>240</v>
      </c>
      <c r="F996" s="275">
        <v>0</v>
      </c>
      <c r="G996" s="215">
        <v>50</v>
      </c>
      <c r="H996" s="161">
        <v>0</v>
      </c>
    </row>
    <row r="997" spans="1:8" ht="25" customHeight="1" x14ac:dyDescent="0.2">
      <c r="A997" s="265" t="s">
        <v>7</v>
      </c>
      <c r="B997" s="399">
        <v>1</v>
      </c>
      <c r="C997" s="399">
        <v>20</v>
      </c>
      <c r="D997" s="399">
        <v>1</v>
      </c>
      <c r="E997" s="390">
        <v>0</v>
      </c>
      <c r="F997" s="275">
        <v>0</v>
      </c>
      <c r="G997" s="215">
        <v>100</v>
      </c>
      <c r="H997" s="161">
        <v>0</v>
      </c>
    </row>
    <row r="998" spans="1:8" ht="25" customHeight="1" thickBot="1" x14ac:dyDescent="0.25">
      <c r="A998" s="266" t="s">
        <v>13</v>
      </c>
      <c r="B998" s="401">
        <v>0</v>
      </c>
      <c r="C998" s="401">
        <v>0</v>
      </c>
      <c r="D998" s="401">
        <v>1</v>
      </c>
      <c r="E998" s="398">
        <v>0</v>
      </c>
      <c r="F998" s="216">
        <v>0</v>
      </c>
      <c r="G998" s="216">
        <v>150</v>
      </c>
      <c r="H998" s="162"/>
    </row>
    <row r="999" spans="1:8" s="20" customFormat="1" ht="25" customHeight="1" thickBot="1" x14ac:dyDescent="0.25">
      <c r="A999" s="181"/>
      <c r="B999" s="214"/>
      <c r="C999" s="197"/>
      <c r="D999" s="197"/>
      <c r="E999" s="182"/>
    </row>
    <row r="1000" spans="1:8" s="20" customFormat="1" ht="31" thickBot="1" x14ac:dyDescent="0.25">
      <c r="A1000" s="89" t="s">
        <v>3</v>
      </c>
      <c r="B1000" s="90" t="s">
        <v>2</v>
      </c>
      <c r="C1000" s="91" t="s">
        <v>36</v>
      </c>
      <c r="D1000" s="91" t="s">
        <v>37</v>
      </c>
      <c r="E1000" s="92" t="s">
        <v>38</v>
      </c>
    </row>
    <row r="1001" spans="1:8" ht="39" customHeight="1" thickBot="1" x14ac:dyDescent="0.25">
      <c r="A1001" s="136" t="s">
        <v>468</v>
      </c>
      <c r="B1001" s="127" t="s">
        <v>469</v>
      </c>
      <c r="C1001" s="306">
        <v>29060807</v>
      </c>
      <c r="D1001" s="306">
        <v>26388849</v>
      </c>
      <c r="E1001" s="307">
        <v>23889458</v>
      </c>
    </row>
    <row r="1002" spans="1:8" s="20" customFormat="1" ht="16" x14ac:dyDescent="0.2">
      <c r="A1002" s="463" t="s">
        <v>4</v>
      </c>
      <c r="B1002" s="464"/>
      <c r="C1002" s="464"/>
      <c r="D1002" s="464"/>
      <c r="E1002" s="465"/>
    </row>
    <row r="1003" spans="1:8" ht="133.5" customHeight="1" x14ac:dyDescent="0.2">
      <c r="A1003" s="264" t="s">
        <v>10</v>
      </c>
      <c r="B1003" s="469" t="s">
        <v>1009</v>
      </c>
      <c r="C1003" s="469"/>
      <c r="D1003" s="469"/>
      <c r="E1003" s="506"/>
    </row>
    <row r="1004" spans="1:8" ht="29.25" customHeight="1" x14ac:dyDescent="0.2">
      <c r="A1004" s="264" t="s">
        <v>9</v>
      </c>
      <c r="B1004" s="466" t="s">
        <v>649</v>
      </c>
      <c r="C1004" s="466"/>
      <c r="D1004" s="466"/>
      <c r="E1004" s="498"/>
    </row>
    <row r="1005" spans="1:8" ht="25" customHeight="1" x14ac:dyDescent="0.2">
      <c r="A1005" s="265" t="s">
        <v>5</v>
      </c>
      <c r="B1005" s="466" t="s">
        <v>650</v>
      </c>
      <c r="C1005" s="466"/>
      <c r="D1005" s="466"/>
      <c r="E1005" s="498"/>
    </row>
    <row r="1006" spans="1:8" ht="25" customHeight="1" x14ac:dyDescent="0.2">
      <c r="A1006" s="108" t="s">
        <v>6</v>
      </c>
      <c r="B1006" s="511">
        <v>1</v>
      </c>
      <c r="C1006" s="466"/>
      <c r="D1006" s="466"/>
      <c r="E1006" s="498"/>
    </row>
    <row r="1007" spans="1:8" ht="25" customHeight="1" x14ac:dyDescent="0.2">
      <c r="A1007" s="265" t="s">
        <v>14</v>
      </c>
      <c r="B1007" s="511">
        <v>1</v>
      </c>
      <c r="C1007" s="511"/>
      <c r="D1007" s="511"/>
      <c r="E1007" s="512"/>
    </row>
    <row r="1008" spans="1:8" ht="25" customHeight="1" x14ac:dyDescent="0.2">
      <c r="A1008" s="265" t="s">
        <v>7</v>
      </c>
      <c r="B1008" s="511">
        <v>1</v>
      </c>
      <c r="C1008" s="466"/>
      <c r="D1008" s="466"/>
      <c r="E1008" s="498"/>
    </row>
    <row r="1009" spans="1:7" ht="25" customHeight="1" thickBot="1" x14ac:dyDescent="0.25">
      <c r="A1009" s="266" t="s">
        <v>13</v>
      </c>
      <c r="B1009" s="513">
        <v>1</v>
      </c>
      <c r="C1009" s="504"/>
      <c r="D1009" s="504"/>
      <c r="E1009" s="505"/>
    </row>
    <row r="1010" spans="1:7" s="20" customFormat="1" ht="25" customHeight="1" thickBot="1" x14ac:dyDescent="0.25">
      <c r="A1010" s="129"/>
      <c r="B1010" s="206"/>
      <c r="C1010" s="171"/>
      <c r="D1010" s="171"/>
      <c r="E1010" s="130"/>
    </row>
    <row r="1011" spans="1:7" s="20" customFormat="1" ht="36" customHeight="1" thickBot="1" x14ac:dyDescent="0.25">
      <c r="A1011" s="89" t="s">
        <v>3</v>
      </c>
      <c r="B1011" s="90" t="s">
        <v>2</v>
      </c>
      <c r="C1011" s="91" t="s">
        <v>36</v>
      </c>
      <c r="D1011" s="91" t="s">
        <v>37</v>
      </c>
      <c r="E1011" s="92" t="s">
        <v>38</v>
      </c>
    </row>
    <row r="1012" spans="1:7" ht="31" thickBot="1" x14ac:dyDescent="0.25">
      <c r="A1012" s="136" t="s">
        <v>470</v>
      </c>
      <c r="B1012" s="127" t="s">
        <v>471</v>
      </c>
      <c r="C1012" s="306">
        <v>394000</v>
      </c>
      <c r="D1012" s="306">
        <v>395380</v>
      </c>
      <c r="E1012" s="307">
        <v>400795</v>
      </c>
    </row>
    <row r="1013" spans="1:7" s="20" customFormat="1" ht="16" x14ac:dyDescent="0.2">
      <c r="A1013" s="463" t="s">
        <v>4</v>
      </c>
      <c r="B1013" s="464"/>
      <c r="C1013" s="464"/>
      <c r="D1013" s="464"/>
      <c r="E1013" s="465"/>
    </row>
    <row r="1014" spans="1:7" ht="164.25" customHeight="1" x14ac:dyDescent="0.2">
      <c r="A1014" s="264" t="s">
        <v>10</v>
      </c>
      <c r="B1014" s="469" t="s">
        <v>1008</v>
      </c>
      <c r="C1014" s="469"/>
      <c r="D1014" s="469"/>
      <c r="E1014" s="506"/>
    </row>
    <row r="1015" spans="1:7" ht="29.25" customHeight="1" x14ac:dyDescent="0.2">
      <c r="A1015" s="264" t="s">
        <v>9</v>
      </c>
      <c r="B1015" s="390" t="s">
        <v>651</v>
      </c>
      <c r="C1015" s="390" t="s">
        <v>653</v>
      </c>
      <c r="D1015" s="454" t="s">
        <v>652</v>
      </c>
      <c r="E1015" s="455"/>
    </row>
    <row r="1016" spans="1:7" ht="25" customHeight="1" x14ac:dyDescent="0.2">
      <c r="A1016" s="265" t="s">
        <v>5</v>
      </c>
      <c r="B1016" s="390" t="s">
        <v>26</v>
      </c>
      <c r="C1016" s="390" t="s">
        <v>26</v>
      </c>
      <c r="D1016" s="454" t="s">
        <v>26</v>
      </c>
      <c r="E1016" s="455"/>
    </row>
    <row r="1017" spans="1:7" ht="25" customHeight="1" x14ac:dyDescent="0.2">
      <c r="A1017" s="108" t="s">
        <v>6</v>
      </c>
      <c r="B1017" s="399">
        <v>1</v>
      </c>
      <c r="C1017" s="399">
        <v>0</v>
      </c>
      <c r="D1017" s="456">
        <v>1</v>
      </c>
      <c r="E1017" s="455"/>
    </row>
    <row r="1018" spans="1:7" ht="25" customHeight="1" x14ac:dyDescent="0.2">
      <c r="A1018" s="265" t="s">
        <v>14</v>
      </c>
      <c r="B1018" s="399">
        <v>1</v>
      </c>
      <c r="C1018" s="399">
        <v>3</v>
      </c>
      <c r="D1018" s="456">
        <v>1</v>
      </c>
      <c r="E1018" s="455"/>
    </row>
    <row r="1019" spans="1:7" ht="25" customHeight="1" x14ac:dyDescent="0.2">
      <c r="A1019" s="265" t="s">
        <v>7</v>
      </c>
      <c r="B1019" s="399">
        <v>1</v>
      </c>
      <c r="C1019" s="399">
        <v>3</v>
      </c>
      <c r="D1019" s="456">
        <v>1</v>
      </c>
      <c r="E1019" s="455"/>
    </row>
    <row r="1020" spans="1:7" ht="25" customHeight="1" thickBot="1" x14ac:dyDescent="0.25">
      <c r="A1020" s="266" t="s">
        <v>13</v>
      </c>
      <c r="B1020" s="401">
        <v>1</v>
      </c>
      <c r="C1020" s="401">
        <v>3</v>
      </c>
      <c r="D1020" s="579">
        <v>1</v>
      </c>
      <c r="E1020" s="520"/>
    </row>
    <row r="1021" spans="1:7" s="20" customFormat="1" ht="25" customHeight="1" thickBot="1" x14ac:dyDescent="0.25">
      <c r="A1021" s="129"/>
      <c r="B1021" s="206"/>
      <c r="C1021" s="171"/>
      <c r="D1021" s="171"/>
      <c r="E1021" s="130"/>
      <c r="F1021" s="336"/>
    </row>
    <row r="1022" spans="1:7" s="20" customFormat="1" ht="34.5" customHeight="1" thickBot="1" x14ac:dyDescent="0.25">
      <c r="A1022" s="89" t="s">
        <v>3</v>
      </c>
      <c r="B1022" s="90" t="s">
        <v>2</v>
      </c>
      <c r="C1022" s="91" t="s">
        <v>36</v>
      </c>
      <c r="D1022" s="91" t="s">
        <v>37</v>
      </c>
      <c r="E1022" s="92" t="s">
        <v>38</v>
      </c>
      <c r="F1022" s="336"/>
    </row>
    <row r="1023" spans="1:7" ht="34.5" customHeight="1" thickBot="1" x14ac:dyDescent="0.25">
      <c r="A1023" s="136" t="s">
        <v>472</v>
      </c>
      <c r="B1023" s="127" t="s">
        <v>473</v>
      </c>
      <c r="C1023" s="126">
        <v>515470</v>
      </c>
      <c r="D1023" s="126">
        <v>517275</v>
      </c>
      <c r="E1023" s="128">
        <v>524361</v>
      </c>
      <c r="F1023" s="336"/>
      <c r="G1023" s="336"/>
    </row>
    <row r="1024" spans="1:7" s="20" customFormat="1" ht="17" thickBot="1" x14ac:dyDescent="0.25">
      <c r="A1024" s="463" t="s">
        <v>4</v>
      </c>
      <c r="B1024" s="464"/>
      <c r="C1024" s="464"/>
      <c r="D1024" s="464"/>
      <c r="E1024" s="465"/>
    </row>
    <row r="1025" spans="1:7" ht="55.5" customHeight="1" x14ac:dyDescent="0.2">
      <c r="A1025" s="96" t="s">
        <v>10</v>
      </c>
      <c r="B1025" s="576" t="s">
        <v>1007</v>
      </c>
      <c r="C1025" s="577"/>
      <c r="D1025" s="577"/>
      <c r="E1025" s="577"/>
      <c r="F1025" s="578"/>
      <c r="G1025" s="336"/>
    </row>
    <row r="1026" spans="1:7" ht="90" x14ac:dyDescent="0.2">
      <c r="A1026" s="264" t="s">
        <v>9</v>
      </c>
      <c r="B1026" s="337" t="s">
        <v>654</v>
      </c>
      <c r="C1026" s="337" t="s">
        <v>655</v>
      </c>
      <c r="D1026" s="106" t="s">
        <v>656</v>
      </c>
      <c r="E1026" s="106" t="s">
        <v>657</v>
      </c>
      <c r="F1026" s="279" t="s">
        <v>658</v>
      </c>
    </row>
    <row r="1027" spans="1:7" ht="35" customHeight="1" x14ac:dyDescent="0.2">
      <c r="A1027" s="265" t="s">
        <v>5</v>
      </c>
      <c r="B1027" s="390" t="s">
        <v>26</v>
      </c>
      <c r="C1027" s="390" t="s">
        <v>26</v>
      </c>
      <c r="D1027" s="390" t="s">
        <v>26</v>
      </c>
      <c r="E1027" s="390" t="s">
        <v>1005</v>
      </c>
      <c r="F1027" s="274" t="s">
        <v>659</v>
      </c>
    </row>
    <row r="1028" spans="1:7" ht="35" customHeight="1" x14ac:dyDescent="0.2">
      <c r="A1028" s="108" t="s">
        <v>6</v>
      </c>
      <c r="B1028" s="399">
        <v>200</v>
      </c>
      <c r="C1028" s="399">
        <v>0</v>
      </c>
      <c r="D1028" s="399">
        <v>0</v>
      </c>
      <c r="E1028" s="218" t="s">
        <v>1003</v>
      </c>
      <c r="F1028" s="284">
        <v>0</v>
      </c>
    </row>
    <row r="1029" spans="1:7" ht="35" customHeight="1" x14ac:dyDescent="0.2">
      <c r="A1029" s="265" t="s">
        <v>14</v>
      </c>
      <c r="B1029" s="399">
        <v>200</v>
      </c>
      <c r="C1029" s="399">
        <v>30</v>
      </c>
      <c r="D1029" s="399">
        <v>2</v>
      </c>
      <c r="E1029" s="218" t="s">
        <v>1003</v>
      </c>
      <c r="F1029" s="284">
        <v>1</v>
      </c>
    </row>
    <row r="1030" spans="1:7" ht="35" customHeight="1" x14ac:dyDescent="0.2">
      <c r="A1030" s="265" t="s">
        <v>7</v>
      </c>
      <c r="B1030" s="399">
        <v>250</v>
      </c>
      <c r="C1030" s="399">
        <v>80</v>
      </c>
      <c r="D1030" s="399">
        <v>1</v>
      </c>
      <c r="E1030" s="218" t="s">
        <v>1004</v>
      </c>
      <c r="F1030" s="284">
        <v>1</v>
      </c>
    </row>
    <row r="1031" spans="1:7" ht="35" customHeight="1" thickBot="1" x14ac:dyDescent="0.25">
      <c r="A1031" s="266" t="s">
        <v>13</v>
      </c>
      <c r="B1031" s="401">
        <v>300</v>
      </c>
      <c r="C1031" s="401">
        <v>100</v>
      </c>
      <c r="D1031" s="401">
        <v>1</v>
      </c>
      <c r="E1031" s="258" t="s">
        <v>1004</v>
      </c>
      <c r="F1031" s="285">
        <v>1</v>
      </c>
    </row>
    <row r="1032" spans="1:7" s="20" customFormat="1" ht="25" customHeight="1" thickBot="1" x14ac:dyDescent="0.25">
      <c r="A1032" s="181"/>
      <c r="B1032" s="214"/>
      <c r="C1032" s="214"/>
      <c r="D1032" s="217"/>
      <c r="E1032" s="158"/>
    </row>
    <row r="1033" spans="1:7" s="20" customFormat="1" ht="40.5" customHeight="1" thickBot="1" x14ac:dyDescent="0.25">
      <c r="A1033" s="89" t="s">
        <v>3</v>
      </c>
      <c r="B1033" s="90" t="s">
        <v>2</v>
      </c>
      <c r="C1033" s="91" t="s">
        <v>36</v>
      </c>
      <c r="D1033" s="91" t="s">
        <v>37</v>
      </c>
      <c r="E1033" s="92" t="s">
        <v>38</v>
      </c>
    </row>
    <row r="1034" spans="1:7" ht="36" customHeight="1" thickBot="1" x14ac:dyDescent="0.25">
      <c r="A1034" s="136" t="s">
        <v>474</v>
      </c>
      <c r="B1034" s="127" t="s">
        <v>475</v>
      </c>
      <c r="C1034" s="126">
        <v>621406</v>
      </c>
      <c r="D1034" s="126">
        <v>623583</v>
      </c>
      <c r="E1034" s="128">
        <v>632125</v>
      </c>
    </row>
    <row r="1035" spans="1:7" s="20" customFormat="1" ht="16" x14ac:dyDescent="0.2">
      <c r="A1035" s="463" t="s">
        <v>4</v>
      </c>
      <c r="B1035" s="464"/>
      <c r="C1035" s="464"/>
      <c r="D1035" s="464"/>
      <c r="E1035" s="465"/>
    </row>
    <row r="1036" spans="1:7" ht="54.75" customHeight="1" x14ac:dyDescent="0.2">
      <c r="A1036" s="264" t="s">
        <v>10</v>
      </c>
      <c r="B1036" s="469" t="s">
        <v>1006</v>
      </c>
      <c r="C1036" s="469"/>
      <c r="D1036" s="469"/>
      <c r="E1036" s="506"/>
    </row>
    <row r="1037" spans="1:7" ht="30.75" customHeight="1" x14ac:dyDescent="0.2">
      <c r="A1037" s="264" t="s">
        <v>9</v>
      </c>
      <c r="B1037" s="466" t="s">
        <v>660</v>
      </c>
      <c r="C1037" s="466"/>
      <c r="D1037" s="466"/>
      <c r="E1037" s="498"/>
    </row>
    <row r="1038" spans="1:7" ht="25" customHeight="1" x14ac:dyDescent="0.2">
      <c r="A1038" s="265" t="s">
        <v>5</v>
      </c>
      <c r="B1038" s="466" t="s">
        <v>661</v>
      </c>
      <c r="C1038" s="466"/>
      <c r="D1038" s="466"/>
      <c r="E1038" s="498"/>
    </row>
    <row r="1039" spans="1:7" ht="25" customHeight="1" x14ac:dyDescent="0.2">
      <c r="A1039" s="108" t="s">
        <v>6</v>
      </c>
      <c r="B1039" s="511">
        <v>1</v>
      </c>
      <c r="C1039" s="466"/>
      <c r="D1039" s="466"/>
      <c r="E1039" s="498"/>
    </row>
    <row r="1040" spans="1:7" ht="25" customHeight="1" x14ac:dyDescent="0.2">
      <c r="A1040" s="265" t="s">
        <v>14</v>
      </c>
      <c r="B1040" s="511">
        <v>1</v>
      </c>
      <c r="C1040" s="511"/>
      <c r="D1040" s="511"/>
      <c r="E1040" s="512"/>
    </row>
    <row r="1041" spans="1:5" ht="25" customHeight="1" x14ac:dyDescent="0.2">
      <c r="A1041" s="265" t="s">
        <v>7</v>
      </c>
      <c r="B1041" s="511">
        <v>1</v>
      </c>
      <c r="C1041" s="466"/>
      <c r="D1041" s="466"/>
      <c r="E1041" s="498"/>
    </row>
    <row r="1042" spans="1:5" ht="25" customHeight="1" thickBot="1" x14ac:dyDescent="0.25">
      <c r="A1042" s="266" t="s">
        <v>13</v>
      </c>
      <c r="B1042" s="513">
        <v>1</v>
      </c>
      <c r="C1042" s="504"/>
      <c r="D1042" s="504"/>
      <c r="E1042" s="505"/>
    </row>
    <row r="1043" spans="1:5" s="20" customFormat="1" ht="25" customHeight="1" thickBot="1" x14ac:dyDescent="0.25">
      <c r="A1043" s="165"/>
      <c r="B1043" s="335"/>
      <c r="C1043" s="166"/>
      <c r="D1043" s="166"/>
      <c r="E1043" s="167"/>
    </row>
    <row r="1044" spans="1:5" s="20" customFormat="1" ht="32.25" customHeight="1" thickBot="1" x14ac:dyDescent="0.25">
      <c r="A1044" s="89" t="s">
        <v>3</v>
      </c>
      <c r="B1044" s="90" t="s">
        <v>2</v>
      </c>
      <c r="C1044" s="91" t="s">
        <v>36</v>
      </c>
      <c r="D1044" s="91" t="s">
        <v>37</v>
      </c>
      <c r="E1044" s="92" t="s">
        <v>38</v>
      </c>
    </row>
    <row r="1045" spans="1:5" ht="31" thickBot="1" x14ac:dyDescent="0.25">
      <c r="A1045" s="136" t="s">
        <v>476</v>
      </c>
      <c r="B1045" s="127" t="s">
        <v>477</v>
      </c>
      <c r="C1045" s="306">
        <v>364001</v>
      </c>
      <c r="D1045" s="306">
        <v>365278</v>
      </c>
      <c r="E1045" s="307">
        <v>370279</v>
      </c>
    </row>
    <row r="1046" spans="1:5" s="20" customFormat="1" ht="16" x14ac:dyDescent="0.2">
      <c r="A1046" s="463" t="s">
        <v>4</v>
      </c>
      <c r="B1046" s="464"/>
      <c r="C1046" s="464"/>
      <c r="D1046" s="464"/>
      <c r="E1046" s="465"/>
    </row>
    <row r="1047" spans="1:5" ht="54.75" customHeight="1" x14ac:dyDescent="0.2">
      <c r="A1047" s="264" t="s">
        <v>10</v>
      </c>
      <c r="B1047" s="469" t="s">
        <v>1002</v>
      </c>
      <c r="C1047" s="469"/>
      <c r="D1047" s="469"/>
      <c r="E1047" s="506"/>
    </row>
    <row r="1048" spans="1:5" ht="51" customHeight="1" x14ac:dyDescent="0.2">
      <c r="A1048" s="264" t="s">
        <v>9</v>
      </c>
      <c r="B1048" s="390" t="s">
        <v>662</v>
      </c>
      <c r="C1048" s="390" t="s">
        <v>663</v>
      </c>
      <c r="D1048" s="390" t="s">
        <v>664</v>
      </c>
      <c r="E1048" s="397" t="s">
        <v>665</v>
      </c>
    </row>
    <row r="1049" spans="1:5" ht="25" customHeight="1" x14ac:dyDescent="0.2">
      <c r="A1049" s="265" t="s">
        <v>5</v>
      </c>
      <c r="B1049" s="403" t="s">
        <v>666</v>
      </c>
      <c r="C1049" s="403" t="s">
        <v>666</v>
      </c>
      <c r="D1049" s="403" t="s">
        <v>666</v>
      </c>
      <c r="E1049" s="404" t="s">
        <v>666</v>
      </c>
    </row>
    <row r="1050" spans="1:5" ht="25" customHeight="1" x14ac:dyDescent="0.2">
      <c r="A1050" s="108" t="s">
        <v>6</v>
      </c>
      <c r="B1050" s="399">
        <v>1</v>
      </c>
      <c r="C1050" s="399">
        <v>1</v>
      </c>
      <c r="D1050" s="399">
        <v>0</v>
      </c>
      <c r="E1050" s="400">
        <v>0</v>
      </c>
    </row>
    <row r="1051" spans="1:5" ht="25" customHeight="1" x14ac:dyDescent="0.2">
      <c r="A1051" s="265" t="s">
        <v>14</v>
      </c>
      <c r="B1051" s="399">
        <v>1</v>
      </c>
      <c r="C1051" s="399">
        <v>1</v>
      </c>
      <c r="D1051" s="399">
        <v>1</v>
      </c>
      <c r="E1051" s="400">
        <v>1</v>
      </c>
    </row>
    <row r="1052" spans="1:5" ht="25" customHeight="1" x14ac:dyDescent="0.2">
      <c r="A1052" s="265" t="s">
        <v>7</v>
      </c>
      <c r="B1052" s="399">
        <v>1</v>
      </c>
      <c r="C1052" s="399">
        <v>1</v>
      </c>
      <c r="D1052" s="399">
        <v>1</v>
      </c>
      <c r="E1052" s="400">
        <v>1</v>
      </c>
    </row>
    <row r="1053" spans="1:5" ht="25" customHeight="1" thickBot="1" x14ac:dyDescent="0.25">
      <c r="A1053" s="266" t="s">
        <v>13</v>
      </c>
      <c r="B1053" s="401">
        <v>1</v>
      </c>
      <c r="C1053" s="401">
        <v>1</v>
      </c>
      <c r="D1053" s="401">
        <v>1</v>
      </c>
      <c r="E1053" s="402">
        <v>1</v>
      </c>
    </row>
    <row r="1054" spans="1:5" s="20" customFormat="1" ht="25" customHeight="1" thickBot="1" x14ac:dyDescent="0.25">
      <c r="A1054" s="165"/>
      <c r="B1054" s="335"/>
      <c r="C1054" s="335"/>
      <c r="D1054" s="335"/>
      <c r="E1054" s="169"/>
    </row>
    <row r="1055" spans="1:5" s="20" customFormat="1" ht="39" customHeight="1" thickBot="1" x14ac:dyDescent="0.25">
      <c r="A1055" s="89" t="s">
        <v>3</v>
      </c>
      <c r="B1055" s="90" t="s">
        <v>2</v>
      </c>
      <c r="C1055" s="91" t="s">
        <v>36</v>
      </c>
      <c r="D1055" s="91" t="s">
        <v>37</v>
      </c>
      <c r="E1055" s="92" t="s">
        <v>38</v>
      </c>
    </row>
    <row r="1056" spans="1:5" ht="31" thickBot="1" x14ac:dyDescent="0.25">
      <c r="A1056" s="136" t="s">
        <v>478</v>
      </c>
      <c r="B1056" s="127" t="s">
        <v>479</v>
      </c>
      <c r="C1056" s="306">
        <v>790000</v>
      </c>
      <c r="D1056" s="306">
        <v>792765</v>
      </c>
      <c r="E1056" s="307">
        <v>803625</v>
      </c>
    </row>
    <row r="1057" spans="1:5" s="20" customFormat="1" ht="16" x14ac:dyDescent="0.2">
      <c r="A1057" s="463" t="s">
        <v>4</v>
      </c>
      <c r="B1057" s="464"/>
      <c r="C1057" s="464"/>
      <c r="D1057" s="464"/>
      <c r="E1057" s="465"/>
    </row>
    <row r="1058" spans="1:5" ht="71.25" customHeight="1" x14ac:dyDescent="0.2">
      <c r="A1058" s="264" t="s">
        <v>10</v>
      </c>
      <c r="B1058" s="469" t="s">
        <v>1001</v>
      </c>
      <c r="C1058" s="469"/>
      <c r="D1058" s="469"/>
      <c r="E1058" s="506"/>
    </row>
    <row r="1059" spans="1:5" ht="30" x14ac:dyDescent="0.2">
      <c r="A1059" s="264" t="s">
        <v>9</v>
      </c>
      <c r="B1059" s="466" t="s">
        <v>115</v>
      </c>
      <c r="C1059" s="466"/>
      <c r="D1059" s="466"/>
      <c r="E1059" s="498"/>
    </row>
    <row r="1060" spans="1:5" ht="25" customHeight="1" x14ac:dyDescent="0.2">
      <c r="A1060" s="265" t="s">
        <v>5</v>
      </c>
      <c r="B1060" s="466" t="s">
        <v>115</v>
      </c>
      <c r="C1060" s="466"/>
      <c r="D1060" s="466"/>
      <c r="E1060" s="498"/>
    </row>
    <row r="1061" spans="1:5" ht="25" customHeight="1" x14ac:dyDescent="0.2">
      <c r="A1061" s="108" t="s">
        <v>6</v>
      </c>
      <c r="B1061" s="466" t="s">
        <v>115</v>
      </c>
      <c r="C1061" s="466"/>
      <c r="D1061" s="466"/>
      <c r="E1061" s="498"/>
    </row>
    <row r="1062" spans="1:5" ht="25" customHeight="1" x14ac:dyDescent="0.2">
      <c r="A1062" s="265" t="s">
        <v>14</v>
      </c>
      <c r="B1062" s="466" t="s">
        <v>115</v>
      </c>
      <c r="C1062" s="466"/>
      <c r="D1062" s="466"/>
      <c r="E1062" s="498"/>
    </row>
    <row r="1063" spans="1:5" ht="25" customHeight="1" x14ac:dyDescent="0.2">
      <c r="A1063" s="265" t="s">
        <v>7</v>
      </c>
      <c r="B1063" s="466" t="s">
        <v>115</v>
      </c>
      <c r="C1063" s="466"/>
      <c r="D1063" s="466"/>
      <c r="E1063" s="498"/>
    </row>
    <row r="1064" spans="1:5" ht="25" customHeight="1" thickBot="1" x14ac:dyDescent="0.25">
      <c r="A1064" s="266" t="s">
        <v>13</v>
      </c>
      <c r="B1064" s="504" t="s">
        <v>115</v>
      </c>
      <c r="C1064" s="504"/>
      <c r="D1064" s="504"/>
      <c r="E1064" s="505"/>
    </row>
    <row r="1065" spans="1:5" s="20" customFormat="1" ht="25" customHeight="1" thickBot="1" x14ac:dyDescent="0.25">
      <c r="A1065" s="181"/>
      <c r="B1065" s="214"/>
      <c r="C1065" s="197"/>
      <c r="D1065" s="197"/>
      <c r="E1065" s="182"/>
    </row>
    <row r="1066" spans="1:5" s="20" customFormat="1" ht="39" customHeight="1" thickBot="1" x14ac:dyDescent="0.25">
      <c r="A1066" s="89" t="s">
        <v>3</v>
      </c>
      <c r="B1066" s="90" t="s">
        <v>2</v>
      </c>
      <c r="C1066" s="91" t="s">
        <v>36</v>
      </c>
      <c r="D1066" s="91" t="s">
        <v>37</v>
      </c>
      <c r="E1066" s="92" t="s">
        <v>38</v>
      </c>
    </row>
    <row r="1067" spans="1:5" ht="46" thickBot="1" x14ac:dyDescent="0.25">
      <c r="A1067" s="136" t="s">
        <v>480</v>
      </c>
      <c r="B1067" s="127" t="s">
        <v>481</v>
      </c>
      <c r="C1067" s="306">
        <v>327000</v>
      </c>
      <c r="D1067" s="306">
        <v>328145</v>
      </c>
      <c r="E1067" s="307">
        <v>332640</v>
      </c>
    </row>
    <row r="1068" spans="1:5" s="20" customFormat="1" ht="16" x14ac:dyDescent="0.2">
      <c r="A1068" s="463" t="s">
        <v>4</v>
      </c>
      <c r="B1068" s="464"/>
      <c r="C1068" s="464"/>
      <c r="D1068" s="464"/>
      <c r="E1068" s="465"/>
    </row>
    <row r="1069" spans="1:5" ht="54.75" customHeight="1" x14ac:dyDescent="0.2">
      <c r="A1069" s="264" t="s">
        <v>10</v>
      </c>
      <c r="B1069" s="469" t="s">
        <v>667</v>
      </c>
      <c r="C1069" s="469"/>
      <c r="D1069" s="469"/>
      <c r="E1069" s="506"/>
    </row>
    <row r="1070" spans="1:5" ht="30" x14ac:dyDescent="0.2">
      <c r="A1070" s="264" t="s">
        <v>9</v>
      </c>
      <c r="B1070" s="466" t="s">
        <v>115</v>
      </c>
      <c r="C1070" s="466"/>
      <c r="D1070" s="466"/>
      <c r="E1070" s="498"/>
    </row>
    <row r="1071" spans="1:5" ht="25" customHeight="1" x14ac:dyDescent="0.2">
      <c r="A1071" s="265" t="s">
        <v>5</v>
      </c>
      <c r="B1071" s="466" t="s">
        <v>115</v>
      </c>
      <c r="C1071" s="466"/>
      <c r="D1071" s="466"/>
      <c r="E1071" s="498"/>
    </row>
    <row r="1072" spans="1:5" ht="25" customHeight="1" x14ac:dyDescent="0.2">
      <c r="A1072" s="108" t="s">
        <v>6</v>
      </c>
      <c r="B1072" s="466" t="s">
        <v>115</v>
      </c>
      <c r="C1072" s="466"/>
      <c r="D1072" s="466"/>
      <c r="E1072" s="498"/>
    </row>
    <row r="1073" spans="1:5" ht="25" customHeight="1" x14ac:dyDescent="0.2">
      <c r="A1073" s="265" t="s">
        <v>14</v>
      </c>
      <c r="B1073" s="466" t="s">
        <v>115</v>
      </c>
      <c r="C1073" s="466"/>
      <c r="D1073" s="466"/>
      <c r="E1073" s="498"/>
    </row>
    <row r="1074" spans="1:5" ht="25" customHeight="1" x14ac:dyDescent="0.2">
      <c r="A1074" s="265" t="s">
        <v>7</v>
      </c>
      <c r="B1074" s="466" t="s">
        <v>115</v>
      </c>
      <c r="C1074" s="466"/>
      <c r="D1074" s="466"/>
      <c r="E1074" s="498"/>
    </row>
    <row r="1075" spans="1:5" ht="25" customHeight="1" thickBot="1" x14ac:dyDescent="0.25">
      <c r="A1075" s="266" t="s">
        <v>13</v>
      </c>
      <c r="B1075" s="504" t="s">
        <v>115</v>
      </c>
      <c r="C1075" s="504"/>
      <c r="D1075" s="504"/>
      <c r="E1075" s="505"/>
    </row>
    <row r="1076" spans="1:5" s="20" customFormat="1" ht="24.75" customHeight="1" thickBot="1" x14ac:dyDescent="0.25">
      <c r="A1076" s="181"/>
      <c r="B1076" s="197"/>
      <c r="C1076" s="197"/>
      <c r="D1076" s="197"/>
      <c r="E1076" s="182"/>
    </row>
    <row r="1077" spans="1:5" s="20" customFormat="1" ht="39" customHeight="1" thickBot="1" x14ac:dyDescent="0.25">
      <c r="A1077" s="89" t="s">
        <v>3</v>
      </c>
      <c r="B1077" s="90" t="s">
        <v>2</v>
      </c>
      <c r="C1077" s="91" t="s">
        <v>36</v>
      </c>
      <c r="D1077" s="91" t="s">
        <v>37</v>
      </c>
      <c r="E1077" s="92" t="s">
        <v>38</v>
      </c>
    </row>
    <row r="1078" spans="1:5" ht="34.5" customHeight="1" thickBot="1" x14ac:dyDescent="0.25">
      <c r="A1078" s="186" t="s">
        <v>424</v>
      </c>
      <c r="B1078" s="187" t="s">
        <v>425</v>
      </c>
      <c r="C1078" s="333">
        <f>C1089</f>
        <v>156187</v>
      </c>
      <c r="D1078" s="333">
        <f t="shared" ref="D1078:E1078" si="2">D1089</f>
        <v>156734</v>
      </c>
      <c r="E1078" s="334">
        <f t="shared" si="2"/>
        <v>158881</v>
      </c>
    </row>
    <row r="1079" spans="1:5" s="20" customFormat="1" ht="16" x14ac:dyDescent="0.2">
      <c r="A1079" s="463" t="s">
        <v>4</v>
      </c>
      <c r="B1079" s="464"/>
      <c r="C1079" s="464"/>
      <c r="D1079" s="464"/>
      <c r="E1079" s="465"/>
    </row>
    <row r="1080" spans="1:5" ht="54.75" customHeight="1" x14ac:dyDescent="0.2">
      <c r="A1080" s="264" t="s">
        <v>10</v>
      </c>
      <c r="B1080" s="469" t="s">
        <v>668</v>
      </c>
      <c r="C1080" s="469"/>
      <c r="D1080" s="469"/>
      <c r="E1080" s="506"/>
    </row>
    <row r="1081" spans="1:5" ht="33.75" customHeight="1" x14ac:dyDescent="0.2">
      <c r="A1081" s="264" t="s">
        <v>9</v>
      </c>
      <c r="B1081" s="466" t="s">
        <v>115</v>
      </c>
      <c r="C1081" s="466"/>
      <c r="D1081" s="466"/>
      <c r="E1081" s="498"/>
    </row>
    <row r="1082" spans="1:5" ht="25" customHeight="1" x14ac:dyDescent="0.2">
      <c r="A1082" s="265" t="s">
        <v>5</v>
      </c>
      <c r="B1082" s="466" t="s">
        <v>115</v>
      </c>
      <c r="C1082" s="466"/>
      <c r="D1082" s="466"/>
      <c r="E1082" s="498"/>
    </row>
    <row r="1083" spans="1:5" ht="25" customHeight="1" x14ac:dyDescent="0.2">
      <c r="A1083" s="108" t="s">
        <v>6</v>
      </c>
      <c r="B1083" s="466" t="s">
        <v>115</v>
      </c>
      <c r="C1083" s="466"/>
      <c r="D1083" s="466"/>
      <c r="E1083" s="498"/>
    </row>
    <row r="1084" spans="1:5" ht="25" customHeight="1" x14ac:dyDescent="0.2">
      <c r="A1084" s="265" t="s">
        <v>14</v>
      </c>
      <c r="B1084" s="466" t="s">
        <v>115</v>
      </c>
      <c r="C1084" s="466"/>
      <c r="D1084" s="466"/>
      <c r="E1084" s="498"/>
    </row>
    <row r="1085" spans="1:5" ht="25" customHeight="1" x14ac:dyDescent="0.2">
      <c r="A1085" s="265" t="s">
        <v>7</v>
      </c>
      <c r="B1085" s="466" t="s">
        <v>115</v>
      </c>
      <c r="C1085" s="466"/>
      <c r="D1085" s="466"/>
      <c r="E1085" s="498"/>
    </row>
    <row r="1086" spans="1:5" ht="25" customHeight="1" thickBot="1" x14ac:dyDescent="0.25">
      <c r="A1086" s="266" t="s">
        <v>13</v>
      </c>
      <c r="B1086" s="504" t="s">
        <v>115</v>
      </c>
      <c r="C1086" s="504"/>
      <c r="D1086" s="504"/>
      <c r="E1086" s="505"/>
    </row>
    <row r="1087" spans="1:5" s="20" customFormat="1" ht="25" customHeight="1" thickBot="1" x14ac:dyDescent="0.25">
      <c r="A1087" s="129"/>
      <c r="B1087" s="171"/>
      <c r="C1087" s="171"/>
      <c r="D1087" s="171"/>
      <c r="E1087" s="130"/>
    </row>
    <row r="1088" spans="1:5" s="20" customFormat="1" ht="42.75" customHeight="1" thickBot="1" x14ac:dyDescent="0.25">
      <c r="A1088" s="89" t="s">
        <v>3</v>
      </c>
      <c r="B1088" s="90" t="s">
        <v>2</v>
      </c>
      <c r="C1088" s="91" t="s">
        <v>36</v>
      </c>
      <c r="D1088" s="91" t="s">
        <v>37</v>
      </c>
      <c r="E1088" s="92" t="s">
        <v>38</v>
      </c>
    </row>
    <row r="1089" spans="1:5" ht="31" thickBot="1" x14ac:dyDescent="0.25">
      <c r="A1089" s="136" t="s">
        <v>482</v>
      </c>
      <c r="B1089" s="127" t="s">
        <v>483</v>
      </c>
      <c r="C1089" s="306">
        <v>156187</v>
      </c>
      <c r="D1089" s="306">
        <v>156734</v>
      </c>
      <c r="E1089" s="307">
        <v>158881</v>
      </c>
    </row>
    <row r="1090" spans="1:5" s="20" customFormat="1" ht="16" x14ac:dyDescent="0.2">
      <c r="A1090" s="463" t="s">
        <v>4</v>
      </c>
      <c r="B1090" s="464"/>
      <c r="C1090" s="464"/>
      <c r="D1090" s="464"/>
      <c r="E1090" s="465"/>
    </row>
    <row r="1091" spans="1:5" s="20" customFormat="1" ht="54.75" customHeight="1" x14ac:dyDescent="0.2">
      <c r="A1091" s="264" t="s">
        <v>10</v>
      </c>
      <c r="B1091" s="473" t="s">
        <v>669</v>
      </c>
      <c r="C1091" s="474"/>
      <c r="D1091" s="474"/>
      <c r="E1091" s="475"/>
    </row>
    <row r="1092" spans="1:5" ht="30" x14ac:dyDescent="0.2">
      <c r="A1092" s="264" t="s">
        <v>9</v>
      </c>
      <c r="B1092" s="466" t="s">
        <v>115</v>
      </c>
      <c r="C1092" s="466"/>
      <c r="D1092" s="466"/>
      <c r="E1092" s="498"/>
    </row>
    <row r="1093" spans="1:5" ht="25" customHeight="1" x14ac:dyDescent="0.2">
      <c r="A1093" s="265" t="s">
        <v>5</v>
      </c>
      <c r="B1093" s="466" t="s">
        <v>115</v>
      </c>
      <c r="C1093" s="466"/>
      <c r="D1093" s="466"/>
      <c r="E1093" s="498"/>
    </row>
    <row r="1094" spans="1:5" ht="25" customHeight="1" x14ac:dyDescent="0.2">
      <c r="A1094" s="108" t="s">
        <v>6</v>
      </c>
      <c r="B1094" s="466" t="s">
        <v>115</v>
      </c>
      <c r="C1094" s="466"/>
      <c r="D1094" s="466"/>
      <c r="E1094" s="498"/>
    </row>
    <row r="1095" spans="1:5" ht="25" customHeight="1" x14ac:dyDescent="0.2">
      <c r="A1095" s="265" t="s">
        <v>14</v>
      </c>
      <c r="B1095" s="466" t="s">
        <v>115</v>
      </c>
      <c r="C1095" s="466"/>
      <c r="D1095" s="466"/>
      <c r="E1095" s="498"/>
    </row>
    <row r="1096" spans="1:5" ht="25" customHeight="1" x14ac:dyDescent="0.2">
      <c r="A1096" s="265" t="s">
        <v>7</v>
      </c>
      <c r="B1096" s="466" t="s">
        <v>115</v>
      </c>
      <c r="C1096" s="466"/>
      <c r="D1096" s="466"/>
      <c r="E1096" s="498"/>
    </row>
    <row r="1097" spans="1:5" ht="25" customHeight="1" thickBot="1" x14ac:dyDescent="0.25">
      <c r="A1097" s="266" t="s">
        <v>13</v>
      </c>
      <c r="B1097" s="504" t="s">
        <v>115</v>
      </c>
      <c r="C1097" s="504"/>
      <c r="D1097" s="504"/>
      <c r="E1097" s="505"/>
    </row>
    <row r="1098" spans="1:5" s="324" customFormat="1" ht="25" customHeight="1" thickBot="1" x14ac:dyDescent="0.25">
      <c r="A1098" s="165"/>
      <c r="B1098" s="166"/>
      <c r="C1098" s="166"/>
      <c r="D1098" s="166"/>
      <c r="E1098" s="167"/>
    </row>
    <row r="1099" spans="1:5" s="20" customFormat="1" ht="35.25" customHeight="1" thickBot="1" x14ac:dyDescent="0.25">
      <c r="A1099" s="116" t="s">
        <v>3</v>
      </c>
      <c r="B1099" s="330" t="s">
        <v>2</v>
      </c>
      <c r="C1099" s="331" t="s">
        <v>36</v>
      </c>
      <c r="D1099" s="331" t="s">
        <v>37</v>
      </c>
      <c r="E1099" s="332" t="s">
        <v>38</v>
      </c>
    </row>
    <row r="1100" spans="1:5" ht="30" x14ac:dyDescent="0.2">
      <c r="A1100" s="328" t="s">
        <v>484</v>
      </c>
      <c r="B1100" s="329" t="s">
        <v>485</v>
      </c>
      <c r="C1100" s="410">
        <f>C1101</f>
        <v>43598988.439999998</v>
      </c>
      <c r="D1100" s="410">
        <f t="shared" ref="D1100:E1100" si="3">D1101</f>
        <v>45730912.079999998</v>
      </c>
      <c r="E1100" s="411">
        <f t="shared" si="3"/>
        <v>45938420.880000003</v>
      </c>
    </row>
    <row r="1101" spans="1:5" ht="31" thickBot="1" x14ac:dyDescent="0.25">
      <c r="A1101" s="325" t="s">
        <v>304</v>
      </c>
      <c r="B1101" s="326" t="s">
        <v>305</v>
      </c>
      <c r="C1101" s="412">
        <v>43598988.439999998</v>
      </c>
      <c r="D1101" s="412">
        <v>45730912.079999998</v>
      </c>
      <c r="E1101" s="413">
        <v>45938420.880000003</v>
      </c>
    </row>
    <row r="1102" spans="1:5" s="20" customFormat="1" ht="16" x14ac:dyDescent="0.2">
      <c r="A1102" s="463" t="s">
        <v>4</v>
      </c>
      <c r="B1102" s="464"/>
      <c r="C1102" s="464"/>
      <c r="D1102" s="464"/>
      <c r="E1102" s="465"/>
    </row>
    <row r="1103" spans="1:5" ht="54.75" customHeight="1" x14ac:dyDescent="0.2">
      <c r="A1103" s="264" t="s">
        <v>10</v>
      </c>
      <c r="B1103" s="469" t="s">
        <v>1000</v>
      </c>
      <c r="C1103" s="469"/>
      <c r="D1103" s="469"/>
      <c r="E1103" s="506"/>
    </row>
    <row r="1104" spans="1:5" ht="29.25" customHeight="1" x14ac:dyDescent="0.2">
      <c r="A1104" s="264" t="s">
        <v>9</v>
      </c>
      <c r="B1104" s="466" t="s">
        <v>670</v>
      </c>
      <c r="C1104" s="466"/>
      <c r="D1104" s="466"/>
      <c r="E1104" s="498"/>
    </row>
    <row r="1105" spans="1:5" ht="25" customHeight="1" x14ac:dyDescent="0.2">
      <c r="A1105" s="265" t="s">
        <v>5</v>
      </c>
      <c r="B1105" s="466" t="s">
        <v>26</v>
      </c>
      <c r="C1105" s="466"/>
      <c r="D1105" s="466"/>
      <c r="E1105" s="498"/>
    </row>
    <row r="1106" spans="1:5" ht="25" customHeight="1" x14ac:dyDescent="0.2">
      <c r="A1106" s="108" t="s">
        <v>6</v>
      </c>
      <c r="B1106" s="466">
        <v>312</v>
      </c>
      <c r="C1106" s="466"/>
      <c r="D1106" s="466"/>
      <c r="E1106" s="498"/>
    </row>
    <row r="1107" spans="1:5" ht="25" customHeight="1" x14ac:dyDescent="0.2">
      <c r="A1107" s="265" t="s">
        <v>14</v>
      </c>
      <c r="B1107" s="466">
        <v>329</v>
      </c>
      <c r="C1107" s="466"/>
      <c r="D1107" s="466"/>
      <c r="E1107" s="498"/>
    </row>
    <row r="1108" spans="1:5" ht="25" customHeight="1" x14ac:dyDescent="0.2">
      <c r="A1108" s="265" t="s">
        <v>7</v>
      </c>
      <c r="B1108" s="466">
        <v>350</v>
      </c>
      <c r="C1108" s="466"/>
      <c r="D1108" s="466"/>
      <c r="E1108" s="498"/>
    </row>
    <row r="1109" spans="1:5" ht="25" customHeight="1" thickBot="1" x14ac:dyDescent="0.25">
      <c r="A1109" s="266" t="s">
        <v>13</v>
      </c>
      <c r="B1109" s="504">
        <v>350</v>
      </c>
      <c r="C1109" s="504"/>
      <c r="D1109" s="504"/>
      <c r="E1109" s="505"/>
    </row>
    <row r="1110" spans="1:5" s="20" customFormat="1" ht="25" customHeight="1" thickBot="1" x14ac:dyDescent="0.25">
      <c r="A1110" s="165"/>
      <c r="B1110" s="166"/>
      <c r="C1110" s="166"/>
      <c r="D1110" s="166"/>
      <c r="E1110" s="167"/>
    </row>
    <row r="1111" spans="1:5" s="20" customFormat="1" ht="40" customHeight="1" thickBot="1" x14ac:dyDescent="0.25">
      <c r="A1111" s="267" t="s">
        <v>3</v>
      </c>
      <c r="B1111" s="268" t="s">
        <v>2</v>
      </c>
      <c r="C1111" s="39" t="s">
        <v>36</v>
      </c>
      <c r="D1111" s="39" t="s">
        <v>37</v>
      </c>
      <c r="E1111" s="40" t="s">
        <v>38</v>
      </c>
    </row>
    <row r="1112" spans="1:5" ht="46" thickBot="1" x14ac:dyDescent="0.25">
      <c r="A1112" s="136" t="s">
        <v>486</v>
      </c>
      <c r="B1112" s="127" t="s">
        <v>487</v>
      </c>
      <c r="C1112" s="306">
        <v>460814</v>
      </c>
      <c r="D1112" s="306">
        <v>462426.80000000005</v>
      </c>
      <c r="E1112" s="307">
        <v>468761.60000000003</v>
      </c>
    </row>
    <row r="1113" spans="1:5" s="20" customFormat="1" ht="16" x14ac:dyDescent="0.2">
      <c r="A1113" s="463" t="s">
        <v>4</v>
      </c>
      <c r="B1113" s="464"/>
      <c r="C1113" s="464"/>
      <c r="D1113" s="464"/>
      <c r="E1113" s="465"/>
    </row>
    <row r="1114" spans="1:5" ht="81.75" customHeight="1" x14ac:dyDescent="0.2">
      <c r="A1114" s="264" t="s">
        <v>10</v>
      </c>
      <c r="B1114" s="469" t="s">
        <v>999</v>
      </c>
      <c r="C1114" s="469"/>
      <c r="D1114" s="469"/>
      <c r="E1114" s="506"/>
    </row>
    <row r="1115" spans="1:5" ht="30" x14ac:dyDescent="0.2">
      <c r="A1115" s="264" t="s">
        <v>9</v>
      </c>
      <c r="B1115" s="466" t="s">
        <v>115</v>
      </c>
      <c r="C1115" s="466"/>
      <c r="D1115" s="466"/>
      <c r="E1115" s="498"/>
    </row>
    <row r="1116" spans="1:5" ht="25" customHeight="1" x14ac:dyDescent="0.2">
      <c r="A1116" s="265" t="s">
        <v>5</v>
      </c>
      <c r="B1116" s="466" t="s">
        <v>115</v>
      </c>
      <c r="C1116" s="466"/>
      <c r="D1116" s="466"/>
      <c r="E1116" s="498"/>
    </row>
    <row r="1117" spans="1:5" ht="25" customHeight="1" x14ac:dyDescent="0.2">
      <c r="A1117" s="108" t="s">
        <v>6</v>
      </c>
      <c r="B1117" s="466" t="s">
        <v>115</v>
      </c>
      <c r="C1117" s="466"/>
      <c r="D1117" s="466"/>
      <c r="E1117" s="498"/>
    </row>
    <row r="1118" spans="1:5" ht="25" customHeight="1" x14ac:dyDescent="0.2">
      <c r="A1118" s="265" t="s">
        <v>14</v>
      </c>
      <c r="B1118" s="466" t="s">
        <v>115</v>
      </c>
      <c r="C1118" s="466"/>
      <c r="D1118" s="466"/>
      <c r="E1118" s="498"/>
    </row>
    <row r="1119" spans="1:5" ht="25" customHeight="1" x14ac:dyDescent="0.2">
      <c r="A1119" s="265" t="s">
        <v>7</v>
      </c>
      <c r="B1119" s="466" t="s">
        <v>115</v>
      </c>
      <c r="C1119" s="466"/>
      <c r="D1119" s="466"/>
      <c r="E1119" s="498"/>
    </row>
    <row r="1120" spans="1:5" ht="25" customHeight="1" thickBot="1" x14ac:dyDescent="0.25">
      <c r="A1120" s="266" t="s">
        <v>13</v>
      </c>
      <c r="B1120" s="504" t="s">
        <v>115</v>
      </c>
      <c r="C1120" s="504"/>
      <c r="D1120" s="504"/>
      <c r="E1120" s="505"/>
    </row>
    <row r="1121" spans="1:5" s="20" customFormat="1" ht="25" customHeight="1" thickBot="1" x14ac:dyDescent="0.25">
      <c r="A1121" s="165"/>
      <c r="B1121" s="166"/>
      <c r="C1121" s="166"/>
      <c r="D1121" s="166"/>
      <c r="E1121" s="167"/>
    </row>
    <row r="1122" spans="1:5" s="20" customFormat="1" ht="40.5" customHeight="1" thickBot="1" x14ac:dyDescent="0.25">
      <c r="A1122" s="267" t="s">
        <v>3</v>
      </c>
      <c r="B1122" s="268" t="s">
        <v>2</v>
      </c>
      <c r="C1122" s="39" t="s">
        <v>36</v>
      </c>
      <c r="D1122" s="39" t="s">
        <v>37</v>
      </c>
      <c r="E1122" s="40" t="s">
        <v>38</v>
      </c>
    </row>
    <row r="1123" spans="1:5" ht="16" thickBot="1" x14ac:dyDescent="0.25">
      <c r="A1123" s="136" t="s">
        <v>488</v>
      </c>
      <c r="B1123" s="127" t="s">
        <v>489</v>
      </c>
      <c r="C1123" s="306">
        <v>291174</v>
      </c>
      <c r="D1123" s="306">
        <v>317790</v>
      </c>
      <c r="E1123" s="307">
        <v>347069</v>
      </c>
    </row>
    <row r="1124" spans="1:5" s="20" customFormat="1" ht="16" x14ac:dyDescent="0.2">
      <c r="A1124" s="463" t="s">
        <v>4</v>
      </c>
      <c r="B1124" s="464"/>
      <c r="C1124" s="464"/>
      <c r="D1124" s="464"/>
      <c r="E1124" s="465"/>
    </row>
    <row r="1125" spans="1:5" ht="106.5" customHeight="1" x14ac:dyDescent="0.2">
      <c r="A1125" s="264" t="s">
        <v>10</v>
      </c>
      <c r="B1125" s="469" t="s">
        <v>672</v>
      </c>
      <c r="C1125" s="469"/>
      <c r="D1125" s="469"/>
      <c r="E1125" s="506"/>
    </row>
    <row r="1126" spans="1:5" ht="30" x14ac:dyDescent="0.2">
      <c r="A1126" s="264" t="s">
        <v>9</v>
      </c>
      <c r="B1126" s="466" t="s">
        <v>671</v>
      </c>
      <c r="C1126" s="466"/>
      <c r="D1126" s="466"/>
      <c r="E1126" s="498"/>
    </row>
    <row r="1127" spans="1:5" ht="25" customHeight="1" x14ac:dyDescent="0.2">
      <c r="A1127" s="265" t="s">
        <v>5</v>
      </c>
      <c r="B1127" s="466" t="s">
        <v>26</v>
      </c>
      <c r="C1127" s="466"/>
      <c r="D1127" s="466"/>
      <c r="E1127" s="498"/>
    </row>
    <row r="1128" spans="1:5" ht="25" customHeight="1" x14ac:dyDescent="0.2">
      <c r="A1128" s="108" t="s">
        <v>6</v>
      </c>
      <c r="B1128" s="466">
        <v>450</v>
      </c>
      <c r="C1128" s="466"/>
      <c r="D1128" s="466"/>
      <c r="E1128" s="498"/>
    </row>
    <row r="1129" spans="1:5" ht="25" customHeight="1" x14ac:dyDescent="0.2">
      <c r="A1129" s="265" t="s">
        <v>14</v>
      </c>
      <c r="B1129" s="466">
        <v>480</v>
      </c>
      <c r="C1129" s="466"/>
      <c r="D1129" s="466"/>
      <c r="E1129" s="498"/>
    </row>
    <row r="1130" spans="1:5" ht="25" customHeight="1" x14ac:dyDescent="0.2">
      <c r="A1130" s="265" t="s">
        <v>7</v>
      </c>
      <c r="B1130" s="466">
        <v>520</v>
      </c>
      <c r="C1130" s="466"/>
      <c r="D1130" s="466"/>
      <c r="E1130" s="498"/>
    </row>
    <row r="1131" spans="1:5" ht="25" customHeight="1" thickBot="1" x14ac:dyDescent="0.25">
      <c r="A1131" s="266" t="s">
        <v>13</v>
      </c>
      <c r="B1131" s="504">
        <v>560</v>
      </c>
      <c r="C1131" s="504"/>
      <c r="D1131" s="504"/>
      <c r="E1131" s="505"/>
    </row>
    <row r="1132" spans="1:5" s="20" customFormat="1" ht="25" customHeight="1" thickBot="1" x14ac:dyDescent="0.25">
      <c r="A1132" s="129"/>
      <c r="B1132" s="171"/>
      <c r="C1132" s="171"/>
      <c r="D1132" s="171"/>
      <c r="E1132" s="130"/>
    </row>
    <row r="1133" spans="1:5" ht="30" customHeight="1" thickBot="1" x14ac:dyDescent="0.25">
      <c r="A1133" s="267" t="s">
        <v>3</v>
      </c>
      <c r="B1133" s="268" t="s">
        <v>2</v>
      </c>
      <c r="C1133" s="39" t="s">
        <v>36</v>
      </c>
      <c r="D1133" s="39" t="s">
        <v>37</v>
      </c>
      <c r="E1133" s="40" t="s">
        <v>38</v>
      </c>
    </row>
    <row r="1134" spans="1:5" ht="39.75" customHeight="1" thickBot="1" x14ac:dyDescent="0.25">
      <c r="A1134" s="136" t="s">
        <v>490</v>
      </c>
      <c r="B1134" s="127" t="s">
        <v>491</v>
      </c>
      <c r="C1134" s="306">
        <v>168000</v>
      </c>
      <c r="D1134" s="306">
        <v>168400</v>
      </c>
      <c r="E1134" s="307">
        <v>168400</v>
      </c>
    </row>
    <row r="1135" spans="1:5" s="20" customFormat="1" ht="16" x14ac:dyDescent="0.2">
      <c r="A1135" s="463" t="s">
        <v>4</v>
      </c>
      <c r="B1135" s="464"/>
      <c r="C1135" s="464"/>
      <c r="D1135" s="464"/>
      <c r="E1135" s="465"/>
    </row>
    <row r="1136" spans="1:5" ht="131.25" customHeight="1" x14ac:dyDescent="0.2">
      <c r="A1136" s="264" t="s">
        <v>10</v>
      </c>
      <c r="B1136" s="469" t="s">
        <v>673</v>
      </c>
      <c r="C1136" s="469"/>
      <c r="D1136" s="469"/>
      <c r="E1136" s="506"/>
    </row>
    <row r="1137" spans="1:5" ht="33" customHeight="1" x14ac:dyDescent="0.2">
      <c r="A1137" s="264" t="s">
        <v>9</v>
      </c>
      <c r="B1137" s="466" t="s">
        <v>674</v>
      </c>
      <c r="C1137" s="466"/>
      <c r="D1137" s="466"/>
      <c r="E1137" s="498"/>
    </row>
    <row r="1138" spans="1:5" ht="25" customHeight="1" x14ac:dyDescent="0.2">
      <c r="A1138" s="265" t="s">
        <v>5</v>
      </c>
      <c r="B1138" s="466" t="s">
        <v>26</v>
      </c>
      <c r="C1138" s="466"/>
      <c r="D1138" s="466"/>
      <c r="E1138" s="498"/>
    </row>
    <row r="1139" spans="1:5" ht="25" customHeight="1" x14ac:dyDescent="0.2">
      <c r="A1139" s="108" t="s">
        <v>6</v>
      </c>
      <c r="B1139" s="511" t="s">
        <v>991</v>
      </c>
      <c r="C1139" s="466"/>
      <c r="D1139" s="466"/>
      <c r="E1139" s="498"/>
    </row>
    <row r="1140" spans="1:5" ht="25" customHeight="1" x14ac:dyDescent="0.2">
      <c r="A1140" s="265" t="s">
        <v>14</v>
      </c>
      <c r="B1140" s="511" t="s">
        <v>992</v>
      </c>
      <c r="C1140" s="466"/>
      <c r="D1140" s="466"/>
      <c r="E1140" s="498"/>
    </row>
    <row r="1141" spans="1:5" ht="25" customHeight="1" x14ac:dyDescent="0.2">
      <c r="A1141" s="265" t="s">
        <v>7</v>
      </c>
      <c r="B1141" s="511" t="s">
        <v>993</v>
      </c>
      <c r="C1141" s="466"/>
      <c r="D1141" s="466"/>
      <c r="E1141" s="498"/>
    </row>
    <row r="1142" spans="1:5" s="20" customFormat="1" ht="25" customHeight="1" thickBot="1" x14ac:dyDescent="0.25">
      <c r="A1142" s="266" t="s">
        <v>13</v>
      </c>
      <c r="B1142" s="513" t="s">
        <v>994</v>
      </c>
      <c r="C1142" s="504"/>
      <c r="D1142" s="504"/>
      <c r="E1142" s="505"/>
    </row>
    <row r="1143" spans="1:5" s="20" customFormat="1" ht="25" customHeight="1" thickBot="1" x14ac:dyDescent="0.25">
      <c r="A1143" s="129"/>
      <c r="B1143" s="206"/>
      <c r="C1143" s="171"/>
      <c r="D1143" s="171"/>
      <c r="E1143" s="130"/>
    </row>
    <row r="1144" spans="1:5" ht="30" customHeight="1" thickBot="1" x14ac:dyDescent="0.25">
      <c r="A1144" s="267" t="s">
        <v>3</v>
      </c>
      <c r="B1144" s="268" t="s">
        <v>2</v>
      </c>
      <c r="C1144" s="39" t="s">
        <v>36</v>
      </c>
      <c r="D1144" s="39" t="s">
        <v>37</v>
      </c>
      <c r="E1144" s="40" t="s">
        <v>38</v>
      </c>
    </row>
    <row r="1145" spans="1:5" ht="49.5" customHeight="1" thickBot="1" x14ac:dyDescent="0.25">
      <c r="A1145" s="136" t="s">
        <v>492</v>
      </c>
      <c r="B1145" s="127" t="s">
        <v>493</v>
      </c>
      <c r="C1145" s="306">
        <v>1070825</v>
      </c>
      <c r="D1145" s="306">
        <v>1177907</v>
      </c>
      <c r="E1145" s="307">
        <v>1295697</v>
      </c>
    </row>
    <row r="1146" spans="1:5" s="20" customFormat="1" ht="16" x14ac:dyDescent="0.2">
      <c r="A1146" s="463" t="s">
        <v>4</v>
      </c>
      <c r="B1146" s="464"/>
      <c r="C1146" s="464"/>
      <c r="D1146" s="464"/>
      <c r="E1146" s="465"/>
    </row>
    <row r="1147" spans="1:5" ht="150.75" customHeight="1" x14ac:dyDescent="0.2">
      <c r="A1147" s="264" t="s">
        <v>10</v>
      </c>
      <c r="B1147" s="469" t="s">
        <v>990</v>
      </c>
      <c r="C1147" s="469"/>
      <c r="D1147" s="469"/>
      <c r="E1147" s="506"/>
    </row>
    <row r="1148" spans="1:5" ht="32.25" customHeight="1" x14ac:dyDescent="0.2">
      <c r="A1148" s="264" t="s">
        <v>9</v>
      </c>
      <c r="B1148" s="466" t="s">
        <v>675</v>
      </c>
      <c r="C1148" s="466"/>
      <c r="D1148" s="466"/>
      <c r="E1148" s="498"/>
    </row>
    <row r="1149" spans="1:5" ht="25" customHeight="1" x14ac:dyDescent="0.2">
      <c r="A1149" s="265" t="s">
        <v>5</v>
      </c>
      <c r="B1149" s="466" t="s">
        <v>52</v>
      </c>
      <c r="C1149" s="466"/>
      <c r="D1149" s="466"/>
      <c r="E1149" s="498"/>
    </row>
    <row r="1150" spans="1:5" ht="25" customHeight="1" x14ac:dyDescent="0.2">
      <c r="A1150" s="108" t="s">
        <v>6</v>
      </c>
      <c r="B1150" s="466">
        <v>100</v>
      </c>
      <c r="C1150" s="466"/>
      <c r="D1150" s="466"/>
      <c r="E1150" s="498"/>
    </row>
    <row r="1151" spans="1:5" ht="25" customHeight="1" x14ac:dyDescent="0.2">
      <c r="A1151" s="265" t="s">
        <v>14</v>
      </c>
      <c r="B1151" s="466">
        <v>100</v>
      </c>
      <c r="C1151" s="466"/>
      <c r="D1151" s="466"/>
      <c r="E1151" s="498"/>
    </row>
    <row r="1152" spans="1:5" ht="25" customHeight="1" x14ac:dyDescent="0.2">
      <c r="A1152" s="265" t="s">
        <v>7</v>
      </c>
      <c r="B1152" s="466">
        <v>100</v>
      </c>
      <c r="C1152" s="466"/>
      <c r="D1152" s="466"/>
      <c r="E1152" s="498"/>
    </row>
    <row r="1153" spans="1:5" s="20" customFormat="1" ht="25" customHeight="1" thickBot="1" x14ac:dyDescent="0.25">
      <c r="A1153" s="266" t="s">
        <v>13</v>
      </c>
      <c r="B1153" s="504">
        <v>100</v>
      </c>
      <c r="C1153" s="504"/>
      <c r="D1153" s="504"/>
      <c r="E1153" s="505"/>
    </row>
    <row r="1154" spans="1:5" s="20" customFormat="1" ht="25" customHeight="1" thickBot="1" x14ac:dyDescent="0.25">
      <c r="A1154" s="129"/>
      <c r="B1154" s="171"/>
      <c r="C1154" s="171"/>
      <c r="D1154" s="171"/>
      <c r="E1154" s="130"/>
    </row>
    <row r="1155" spans="1:5" ht="31" thickBot="1" x14ac:dyDescent="0.25">
      <c r="A1155" s="267" t="s">
        <v>3</v>
      </c>
      <c r="B1155" s="268" t="s">
        <v>2</v>
      </c>
      <c r="C1155" s="39" t="s">
        <v>36</v>
      </c>
      <c r="D1155" s="39" t="s">
        <v>37</v>
      </c>
      <c r="E1155" s="40" t="s">
        <v>38</v>
      </c>
    </row>
    <row r="1156" spans="1:5" ht="50.25" customHeight="1" thickBot="1" x14ac:dyDescent="0.25">
      <c r="A1156" s="136" t="s">
        <v>494</v>
      </c>
      <c r="B1156" s="127" t="s">
        <v>495</v>
      </c>
      <c r="C1156" s="314">
        <v>303150</v>
      </c>
      <c r="D1156" s="314">
        <v>333465</v>
      </c>
      <c r="E1156" s="315">
        <v>366811</v>
      </c>
    </row>
    <row r="1157" spans="1:5" s="20" customFormat="1" ht="16" x14ac:dyDescent="0.2">
      <c r="A1157" s="463" t="s">
        <v>4</v>
      </c>
      <c r="B1157" s="464"/>
      <c r="C1157" s="464"/>
      <c r="D1157" s="464"/>
      <c r="E1157" s="465"/>
    </row>
    <row r="1158" spans="1:5" ht="123" customHeight="1" x14ac:dyDescent="0.2">
      <c r="A1158" s="264" t="s">
        <v>10</v>
      </c>
      <c r="B1158" s="469" t="s">
        <v>998</v>
      </c>
      <c r="C1158" s="469"/>
      <c r="D1158" s="469"/>
      <c r="E1158" s="506"/>
    </row>
    <row r="1159" spans="1:5" ht="43.5" customHeight="1" x14ac:dyDescent="0.2">
      <c r="A1159" s="264" t="s">
        <v>9</v>
      </c>
      <c r="B1159" s="466" t="s">
        <v>676</v>
      </c>
      <c r="C1159" s="466"/>
      <c r="D1159" s="466"/>
      <c r="E1159" s="498"/>
    </row>
    <row r="1160" spans="1:5" ht="25" customHeight="1" x14ac:dyDescent="0.2">
      <c r="A1160" s="265" t="s">
        <v>5</v>
      </c>
      <c r="B1160" s="466" t="s">
        <v>26</v>
      </c>
      <c r="C1160" s="466"/>
      <c r="D1160" s="466"/>
      <c r="E1160" s="498"/>
    </row>
    <row r="1161" spans="1:5" ht="25" customHeight="1" x14ac:dyDescent="0.2">
      <c r="A1161" s="108" t="s">
        <v>6</v>
      </c>
      <c r="B1161" s="466">
        <v>240</v>
      </c>
      <c r="C1161" s="466"/>
      <c r="D1161" s="466"/>
      <c r="E1161" s="498"/>
    </row>
    <row r="1162" spans="1:5" ht="25" customHeight="1" x14ac:dyDescent="0.2">
      <c r="A1162" s="265" t="s">
        <v>14</v>
      </c>
      <c r="B1162" s="466">
        <v>260</v>
      </c>
      <c r="C1162" s="466"/>
      <c r="D1162" s="466"/>
      <c r="E1162" s="498"/>
    </row>
    <row r="1163" spans="1:5" ht="25" customHeight="1" x14ac:dyDescent="0.2">
      <c r="A1163" s="265" t="s">
        <v>7</v>
      </c>
      <c r="B1163" s="466">
        <v>270</v>
      </c>
      <c r="C1163" s="466"/>
      <c r="D1163" s="466"/>
      <c r="E1163" s="498"/>
    </row>
    <row r="1164" spans="1:5" s="20" customFormat="1" ht="25" customHeight="1" thickBot="1" x14ac:dyDescent="0.25">
      <c r="A1164" s="266" t="s">
        <v>13</v>
      </c>
      <c r="B1164" s="504">
        <v>280</v>
      </c>
      <c r="C1164" s="504"/>
      <c r="D1164" s="504"/>
      <c r="E1164" s="505"/>
    </row>
    <row r="1165" spans="1:5" s="20" customFormat="1" ht="25" customHeight="1" thickBot="1" x14ac:dyDescent="0.25">
      <c r="A1165" s="129"/>
      <c r="B1165" s="171"/>
      <c r="C1165" s="171"/>
      <c r="D1165" s="171"/>
      <c r="E1165" s="130"/>
    </row>
    <row r="1166" spans="1:5" ht="30" x14ac:dyDescent="0.2">
      <c r="A1166" s="267" t="s">
        <v>3</v>
      </c>
      <c r="B1166" s="268" t="s">
        <v>2</v>
      </c>
      <c r="C1166" s="39" t="s">
        <v>36</v>
      </c>
      <c r="D1166" s="39" t="s">
        <v>37</v>
      </c>
      <c r="E1166" s="40" t="s">
        <v>38</v>
      </c>
    </row>
    <row r="1167" spans="1:5" ht="51" customHeight="1" thickBot="1" x14ac:dyDescent="0.25">
      <c r="A1167" s="146" t="s">
        <v>496</v>
      </c>
      <c r="B1167" s="160" t="s">
        <v>497</v>
      </c>
      <c r="C1167" s="317">
        <v>188701</v>
      </c>
      <c r="D1167" s="317">
        <v>207570</v>
      </c>
      <c r="E1167" s="317">
        <v>228329</v>
      </c>
    </row>
    <row r="1168" spans="1:5" s="20" customFormat="1" ht="16" x14ac:dyDescent="0.2">
      <c r="A1168" s="463" t="s">
        <v>4</v>
      </c>
      <c r="B1168" s="464"/>
      <c r="C1168" s="464"/>
      <c r="D1168" s="464"/>
      <c r="E1168" s="465"/>
    </row>
    <row r="1169" spans="1:7" s="20" customFormat="1" ht="126" customHeight="1" x14ac:dyDescent="0.2">
      <c r="A1169" s="264" t="s">
        <v>10</v>
      </c>
      <c r="B1169" s="473" t="s">
        <v>989</v>
      </c>
      <c r="C1169" s="474"/>
      <c r="D1169" s="474"/>
      <c r="E1169" s="475"/>
    </row>
    <row r="1170" spans="1:7" ht="45" customHeight="1" x14ac:dyDescent="0.2">
      <c r="A1170" s="264" t="s">
        <v>9</v>
      </c>
      <c r="B1170" s="466" t="s">
        <v>677</v>
      </c>
      <c r="C1170" s="466"/>
      <c r="D1170" s="466"/>
      <c r="E1170" s="498"/>
    </row>
    <row r="1171" spans="1:7" ht="25" customHeight="1" x14ac:dyDescent="0.2">
      <c r="A1171" s="265" t="s">
        <v>5</v>
      </c>
      <c r="B1171" s="466" t="s">
        <v>52</v>
      </c>
      <c r="C1171" s="466"/>
      <c r="D1171" s="466"/>
      <c r="E1171" s="498"/>
    </row>
    <row r="1172" spans="1:7" ht="25" customHeight="1" x14ac:dyDescent="0.2">
      <c r="A1172" s="108" t="s">
        <v>6</v>
      </c>
      <c r="B1172" s="466">
        <v>40</v>
      </c>
      <c r="C1172" s="466"/>
      <c r="D1172" s="466"/>
      <c r="E1172" s="498"/>
    </row>
    <row r="1173" spans="1:7" ht="25" customHeight="1" x14ac:dyDescent="0.2">
      <c r="A1173" s="265" t="s">
        <v>14</v>
      </c>
      <c r="B1173" s="466">
        <v>55</v>
      </c>
      <c r="C1173" s="466"/>
      <c r="D1173" s="466"/>
      <c r="E1173" s="498"/>
    </row>
    <row r="1174" spans="1:7" ht="25" customHeight="1" x14ac:dyDescent="0.2">
      <c r="A1174" s="265" t="s">
        <v>7</v>
      </c>
      <c r="B1174" s="466">
        <v>70</v>
      </c>
      <c r="C1174" s="466"/>
      <c r="D1174" s="466"/>
      <c r="E1174" s="498"/>
    </row>
    <row r="1175" spans="1:7" s="20" customFormat="1" ht="25" customHeight="1" thickBot="1" x14ac:dyDescent="0.25">
      <c r="A1175" s="266" t="s">
        <v>13</v>
      </c>
      <c r="B1175" s="504">
        <v>80</v>
      </c>
      <c r="C1175" s="504"/>
      <c r="D1175" s="504"/>
      <c r="E1175" s="505"/>
    </row>
    <row r="1176" spans="1:7" s="20" customFormat="1" ht="25" customHeight="1" thickBot="1" x14ac:dyDescent="0.25">
      <c r="A1176" s="129"/>
      <c r="B1176" s="171"/>
      <c r="C1176" s="171"/>
      <c r="D1176" s="171"/>
      <c r="E1176" s="130"/>
    </row>
    <row r="1177" spans="1:7" ht="30" x14ac:dyDescent="0.2">
      <c r="A1177" s="267" t="s">
        <v>3</v>
      </c>
      <c r="B1177" s="268" t="s">
        <v>2</v>
      </c>
      <c r="C1177" s="39" t="s">
        <v>36</v>
      </c>
      <c r="D1177" s="320" t="s">
        <v>37</v>
      </c>
      <c r="E1177" s="40" t="s">
        <v>38</v>
      </c>
    </row>
    <row r="1178" spans="1:7" ht="58.5" customHeight="1" thickBot="1" x14ac:dyDescent="0.25">
      <c r="A1178" s="146" t="s">
        <v>498</v>
      </c>
      <c r="B1178" s="160" t="s">
        <v>499</v>
      </c>
      <c r="C1178" s="317">
        <v>38940576.444000006</v>
      </c>
      <c r="D1178" s="321">
        <v>40887605.284700006</v>
      </c>
      <c r="E1178" s="322">
        <v>40887605.284700006</v>
      </c>
    </row>
    <row r="1179" spans="1:7" s="20" customFormat="1" ht="17" thickBot="1" x14ac:dyDescent="0.25">
      <c r="A1179" s="463" t="s">
        <v>4</v>
      </c>
      <c r="B1179" s="464"/>
      <c r="C1179" s="464"/>
      <c r="D1179" s="464"/>
      <c r="E1179" s="465"/>
    </row>
    <row r="1180" spans="1:7" ht="102.75" customHeight="1" x14ac:dyDescent="0.2">
      <c r="A1180" s="96" t="s">
        <v>10</v>
      </c>
      <c r="B1180" s="576" t="s">
        <v>988</v>
      </c>
      <c r="C1180" s="577"/>
      <c r="D1180" s="577"/>
      <c r="E1180" s="577"/>
      <c r="F1180" s="578"/>
      <c r="G1180" s="164"/>
    </row>
    <row r="1181" spans="1:7" ht="115.5" customHeight="1" x14ac:dyDescent="0.2">
      <c r="A1181" s="264" t="s">
        <v>9</v>
      </c>
      <c r="B1181" s="106" t="s">
        <v>678</v>
      </c>
      <c r="C1181" s="106" t="s">
        <v>679</v>
      </c>
      <c r="D1181" s="106" t="s">
        <v>680</v>
      </c>
      <c r="E1181" s="396" t="s">
        <v>681</v>
      </c>
      <c r="F1181" s="137" t="s">
        <v>682</v>
      </c>
      <c r="G1181" s="164"/>
    </row>
    <row r="1182" spans="1:7" ht="25" customHeight="1" x14ac:dyDescent="0.2">
      <c r="A1182" s="265" t="s">
        <v>5</v>
      </c>
      <c r="B1182" s="390" t="s">
        <v>26</v>
      </c>
      <c r="C1182" s="390" t="s">
        <v>26</v>
      </c>
      <c r="D1182" s="390" t="s">
        <v>26</v>
      </c>
      <c r="E1182" s="388" t="s">
        <v>26</v>
      </c>
      <c r="F1182" s="280" t="s">
        <v>26</v>
      </c>
      <c r="G1182" s="323"/>
    </row>
    <row r="1183" spans="1:7" ht="25" customHeight="1" x14ac:dyDescent="0.2">
      <c r="A1183" s="108" t="s">
        <v>6</v>
      </c>
      <c r="B1183" s="390">
        <v>80</v>
      </c>
      <c r="C1183" s="390">
        <v>30</v>
      </c>
      <c r="D1183" s="390">
        <v>263</v>
      </c>
      <c r="E1183" s="389" t="s">
        <v>985</v>
      </c>
      <c r="F1183" s="281">
        <v>100</v>
      </c>
      <c r="G1183" s="323"/>
    </row>
    <row r="1184" spans="1:7" ht="25" customHeight="1" x14ac:dyDescent="0.2">
      <c r="A1184" s="265" t="s">
        <v>14</v>
      </c>
      <c r="B1184" s="390">
        <v>90</v>
      </c>
      <c r="C1184" s="390">
        <v>40</v>
      </c>
      <c r="D1184" s="390">
        <v>280</v>
      </c>
      <c r="E1184" s="389" t="s">
        <v>986</v>
      </c>
      <c r="F1184" s="281">
        <v>110</v>
      </c>
      <c r="G1184" s="323"/>
    </row>
    <row r="1185" spans="1:7" ht="25" customHeight="1" x14ac:dyDescent="0.2">
      <c r="A1185" s="265" t="s">
        <v>7</v>
      </c>
      <c r="B1185" s="390">
        <v>100</v>
      </c>
      <c r="C1185" s="390">
        <v>50</v>
      </c>
      <c r="D1185" s="390">
        <v>300</v>
      </c>
      <c r="E1185" s="389" t="s">
        <v>987</v>
      </c>
      <c r="F1185" s="281">
        <v>120</v>
      </c>
      <c r="G1185" s="323"/>
    </row>
    <row r="1186" spans="1:7" s="20" customFormat="1" ht="25" customHeight="1" thickBot="1" x14ac:dyDescent="0.25">
      <c r="A1186" s="266" t="s">
        <v>13</v>
      </c>
      <c r="B1186" s="398">
        <v>100</v>
      </c>
      <c r="C1186" s="398">
        <v>50</v>
      </c>
      <c r="D1186" s="398">
        <v>300</v>
      </c>
      <c r="E1186" s="406" t="s">
        <v>987</v>
      </c>
      <c r="F1186" s="282">
        <v>120</v>
      </c>
    </row>
    <row r="1187" spans="1:7" s="20" customFormat="1" ht="25" customHeight="1" thickBot="1" x14ac:dyDescent="0.25">
      <c r="A1187" s="129"/>
      <c r="B1187" s="171"/>
      <c r="C1187" s="171"/>
      <c r="D1187" s="171"/>
      <c r="E1187" s="130"/>
    </row>
    <row r="1188" spans="1:7" ht="30" x14ac:dyDescent="0.2">
      <c r="A1188" s="267" t="s">
        <v>3</v>
      </c>
      <c r="B1188" s="268" t="s">
        <v>2</v>
      </c>
      <c r="C1188" s="39" t="s">
        <v>36</v>
      </c>
      <c r="D1188" s="39" t="s">
        <v>37</v>
      </c>
      <c r="E1188" s="40" t="s">
        <v>38</v>
      </c>
    </row>
    <row r="1189" spans="1:7" ht="46.5" customHeight="1" thickBot="1" x14ac:dyDescent="0.25">
      <c r="A1189" s="146" t="s">
        <v>500</v>
      </c>
      <c r="B1189" s="160" t="s">
        <v>501</v>
      </c>
      <c r="C1189" s="317">
        <v>2175748</v>
      </c>
      <c r="D1189" s="317">
        <v>2175748</v>
      </c>
      <c r="E1189" s="317">
        <v>2175748</v>
      </c>
    </row>
    <row r="1190" spans="1:7" s="20" customFormat="1" ht="16" x14ac:dyDescent="0.2">
      <c r="A1190" s="463" t="s">
        <v>4</v>
      </c>
      <c r="B1190" s="464"/>
      <c r="C1190" s="464"/>
      <c r="D1190" s="464"/>
      <c r="E1190" s="465"/>
    </row>
    <row r="1191" spans="1:7" ht="108" customHeight="1" x14ac:dyDescent="0.2">
      <c r="A1191" s="264" t="s">
        <v>10</v>
      </c>
      <c r="B1191" s="469" t="s">
        <v>977</v>
      </c>
      <c r="C1191" s="469"/>
      <c r="D1191" s="469"/>
      <c r="E1191" s="506"/>
    </row>
    <row r="1192" spans="1:7" ht="93" customHeight="1" x14ac:dyDescent="0.2">
      <c r="A1192" s="264" t="s">
        <v>9</v>
      </c>
      <c r="B1192" s="390" t="s">
        <v>683</v>
      </c>
      <c r="C1192" s="390" t="s">
        <v>684</v>
      </c>
      <c r="D1192" s="390" t="s">
        <v>685</v>
      </c>
      <c r="E1192" s="397" t="s">
        <v>686</v>
      </c>
    </row>
    <row r="1193" spans="1:7" ht="25" customHeight="1" x14ac:dyDescent="0.2">
      <c r="A1193" s="265" t="s">
        <v>5</v>
      </c>
      <c r="B1193" s="390" t="s">
        <v>26</v>
      </c>
      <c r="C1193" s="390" t="s">
        <v>26</v>
      </c>
      <c r="D1193" s="390" t="s">
        <v>540</v>
      </c>
      <c r="E1193" s="397" t="s">
        <v>540</v>
      </c>
    </row>
    <row r="1194" spans="1:7" ht="25" customHeight="1" x14ac:dyDescent="0.2">
      <c r="A1194" s="108" t="s">
        <v>6</v>
      </c>
      <c r="B1194" s="390">
        <v>500</v>
      </c>
      <c r="C1194" s="399" t="s">
        <v>981</v>
      </c>
      <c r="D1194" s="390">
        <v>230</v>
      </c>
      <c r="E1194" s="400" t="s">
        <v>982</v>
      </c>
    </row>
    <row r="1195" spans="1:7" ht="25" customHeight="1" x14ac:dyDescent="0.2">
      <c r="A1195" s="265" t="s">
        <v>14</v>
      </c>
      <c r="B1195" s="390">
        <v>700</v>
      </c>
      <c r="C1195" s="399" t="s">
        <v>980</v>
      </c>
      <c r="D1195" s="390">
        <v>300</v>
      </c>
      <c r="E1195" s="400" t="s">
        <v>970</v>
      </c>
    </row>
    <row r="1196" spans="1:7" ht="25" customHeight="1" x14ac:dyDescent="0.2">
      <c r="A1196" s="265" t="s">
        <v>7</v>
      </c>
      <c r="B1196" s="390">
        <v>800</v>
      </c>
      <c r="C1196" s="399" t="s">
        <v>979</v>
      </c>
      <c r="D1196" s="390">
        <v>400</v>
      </c>
      <c r="E1196" s="400" t="s">
        <v>983</v>
      </c>
    </row>
    <row r="1197" spans="1:7" s="20" customFormat="1" ht="25" customHeight="1" thickBot="1" x14ac:dyDescent="0.25">
      <c r="A1197" s="266" t="s">
        <v>13</v>
      </c>
      <c r="B1197" s="398" t="s">
        <v>982</v>
      </c>
      <c r="C1197" s="398" t="s">
        <v>978</v>
      </c>
      <c r="D1197" s="398">
        <v>500</v>
      </c>
      <c r="E1197" s="402" t="s">
        <v>984</v>
      </c>
    </row>
    <row r="1198" spans="1:7" s="20" customFormat="1" ht="25" customHeight="1" thickBot="1" x14ac:dyDescent="0.25">
      <c r="A1198" s="129"/>
      <c r="B1198" s="171"/>
      <c r="C1198" s="171"/>
      <c r="D1198" s="171"/>
      <c r="E1198" s="130"/>
    </row>
    <row r="1199" spans="1:7" ht="30" x14ac:dyDescent="0.2">
      <c r="A1199" s="267" t="s">
        <v>3</v>
      </c>
      <c r="B1199" s="268" t="s">
        <v>2</v>
      </c>
      <c r="C1199" s="39" t="s">
        <v>36</v>
      </c>
      <c r="D1199" s="39" t="s">
        <v>37</v>
      </c>
      <c r="E1199" s="40" t="s">
        <v>38</v>
      </c>
    </row>
    <row r="1200" spans="1:7" ht="30" x14ac:dyDescent="0.2">
      <c r="A1200" s="176" t="s">
        <v>502</v>
      </c>
      <c r="B1200" s="178" t="s">
        <v>503</v>
      </c>
      <c r="C1200" s="318">
        <f>C1201</f>
        <v>51448156.670000002</v>
      </c>
      <c r="D1200" s="318">
        <f t="shared" ref="D1200:E1200" si="4">D1201</f>
        <v>50626587.829999998</v>
      </c>
      <c r="E1200" s="318">
        <f t="shared" si="4"/>
        <v>47075527.5</v>
      </c>
    </row>
    <row r="1201" spans="1:5" ht="31" thickBot="1" x14ac:dyDescent="0.25">
      <c r="A1201" s="175" t="s">
        <v>304</v>
      </c>
      <c r="B1201" s="177" t="s">
        <v>305</v>
      </c>
      <c r="C1201" s="319">
        <v>51448156.670000002</v>
      </c>
      <c r="D1201" s="319">
        <v>50626587.829999998</v>
      </c>
      <c r="E1201" s="319">
        <f>SUM(E1212:E1278)</f>
        <v>47075527.5</v>
      </c>
    </row>
    <row r="1202" spans="1:5" s="20" customFormat="1" ht="16" x14ac:dyDescent="0.2">
      <c r="A1202" s="463" t="s">
        <v>4</v>
      </c>
      <c r="B1202" s="464"/>
      <c r="C1202" s="464"/>
      <c r="D1202" s="464"/>
      <c r="E1202" s="465"/>
    </row>
    <row r="1203" spans="1:5" ht="58" x14ac:dyDescent="0.2">
      <c r="A1203" s="264" t="s">
        <v>10</v>
      </c>
      <c r="B1203" s="469" t="s">
        <v>687</v>
      </c>
      <c r="C1203" s="469"/>
      <c r="D1203" s="469"/>
      <c r="E1203" s="506"/>
    </row>
    <row r="1204" spans="1:5" ht="38.25" customHeight="1" x14ac:dyDescent="0.2">
      <c r="A1204" s="264" t="s">
        <v>9</v>
      </c>
      <c r="B1204" s="466" t="s">
        <v>688</v>
      </c>
      <c r="C1204" s="466"/>
      <c r="D1204" s="466"/>
      <c r="E1204" s="498"/>
    </row>
    <row r="1205" spans="1:5" ht="25" customHeight="1" x14ac:dyDescent="0.2">
      <c r="A1205" s="265" t="s">
        <v>5</v>
      </c>
      <c r="B1205" s="466" t="s">
        <v>26</v>
      </c>
      <c r="C1205" s="466"/>
      <c r="D1205" s="466"/>
      <c r="E1205" s="498"/>
    </row>
    <row r="1206" spans="1:5" ht="25" customHeight="1" x14ac:dyDescent="0.2">
      <c r="A1206" s="108" t="s">
        <v>6</v>
      </c>
      <c r="B1206" s="466">
        <v>53</v>
      </c>
      <c r="C1206" s="466"/>
      <c r="D1206" s="466"/>
      <c r="E1206" s="498"/>
    </row>
    <row r="1207" spans="1:5" ht="25" customHeight="1" x14ac:dyDescent="0.2">
      <c r="A1207" s="265" t="s">
        <v>14</v>
      </c>
      <c r="B1207" s="466">
        <v>100</v>
      </c>
      <c r="C1207" s="466"/>
      <c r="D1207" s="466"/>
      <c r="E1207" s="498"/>
    </row>
    <row r="1208" spans="1:5" ht="25" customHeight="1" x14ac:dyDescent="0.2">
      <c r="A1208" s="265" t="s">
        <v>7</v>
      </c>
      <c r="B1208" s="466">
        <v>150</v>
      </c>
      <c r="C1208" s="466"/>
      <c r="D1208" s="466"/>
      <c r="E1208" s="498"/>
    </row>
    <row r="1209" spans="1:5" s="20" customFormat="1" ht="25" customHeight="1" thickBot="1" x14ac:dyDescent="0.25">
      <c r="A1209" s="266" t="s">
        <v>13</v>
      </c>
      <c r="B1209" s="504">
        <v>200</v>
      </c>
      <c r="C1209" s="504"/>
      <c r="D1209" s="504"/>
      <c r="E1209" s="505"/>
    </row>
    <row r="1210" spans="1:5" s="20" customFormat="1" ht="25" customHeight="1" thickBot="1" x14ac:dyDescent="0.25">
      <c r="A1210" s="129"/>
      <c r="B1210" s="171"/>
      <c r="C1210" s="171"/>
      <c r="D1210" s="171"/>
      <c r="E1210" s="130"/>
    </row>
    <row r="1211" spans="1:5" ht="31" thickBot="1" x14ac:dyDescent="0.25">
      <c r="A1211" s="267" t="s">
        <v>3</v>
      </c>
      <c r="B1211" s="268" t="s">
        <v>2</v>
      </c>
      <c r="C1211" s="39" t="s">
        <v>36</v>
      </c>
      <c r="D1211" s="39" t="s">
        <v>37</v>
      </c>
      <c r="E1211" s="40" t="s">
        <v>38</v>
      </c>
    </row>
    <row r="1212" spans="1:5" ht="61" thickBot="1" x14ac:dyDescent="0.25">
      <c r="A1212" s="136" t="s">
        <v>504</v>
      </c>
      <c r="B1212" s="127" t="s">
        <v>505</v>
      </c>
      <c r="C1212" s="306">
        <v>6348390</v>
      </c>
      <c r="D1212" s="306">
        <v>6370502.5</v>
      </c>
      <c r="E1212" s="307">
        <v>6457356.5</v>
      </c>
    </row>
    <row r="1213" spans="1:5" s="20" customFormat="1" ht="16" x14ac:dyDescent="0.2">
      <c r="A1213" s="463" t="s">
        <v>4</v>
      </c>
      <c r="B1213" s="464"/>
      <c r="C1213" s="464"/>
      <c r="D1213" s="464"/>
      <c r="E1213" s="465"/>
    </row>
    <row r="1214" spans="1:5" ht="60" customHeight="1" x14ac:dyDescent="0.2">
      <c r="A1214" s="264" t="s">
        <v>10</v>
      </c>
      <c r="B1214" s="469" t="s">
        <v>997</v>
      </c>
      <c r="C1214" s="469"/>
      <c r="D1214" s="469"/>
      <c r="E1214" s="506"/>
    </row>
    <row r="1215" spans="1:5" ht="30" x14ac:dyDescent="0.2">
      <c r="A1215" s="264" t="s">
        <v>9</v>
      </c>
      <c r="B1215" s="466" t="s">
        <v>115</v>
      </c>
      <c r="C1215" s="466"/>
      <c r="D1215" s="466"/>
      <c r="E1215" s="498"/>
    </row>
    <row r="1216" spans="1:5" ht="25" customHeight="1" x14ac:dyDescent="0.2">
      <c r="A1216" s="265" t="s">
        <v>5</v>
      </c>
      <c r="B1216" s="466" t="s">
        <v>115</v>
      </c>
      <c r="C1216" s="466"/>
      <c r="D1216" s="466"/>
      <c r="E1216" s="498"/>
    </row>
    <row r="1217" spans="1:5" ht="25" customHeight="1" x14ac:dyDescent="0.2">
      <c r="A1217" s="108" t="s">
        <v>6</v>
      </c>
      <c r="B1217" s="466" t="s">
        <v>115</v>
      </c>
      <c r="C1217" s="466"/>
      <c r="D1217" s="466"/>
      <c r="E1217" s="498"/>
    </row>
    <row r="1218" spans="1:5" ht="25" customHeight="1" x14ac:dyDescent="0.2">
      <c r="A1218" s="265" t="s">
        <v>14</v>
      </c>
      <c r="B1218" s="466" t="s">
        <v>115</v>
      </c>
      <c r="C1218" s="466"/>
      <c r="D1218" s="466"/>
      <c r="E1218" s="498"/>
    </row>
    <row r="1219" spans="1:5" ht="25" customHeight="1" x14ac:dyDescent="0.2">
      <c r="A1219" s="265" t="s">
        <v>7</v>
      </c>
      <c r="B1219" s="466" t="s">
        <v>115</v>
      </c>
      <c r="C1219" s="466"/>
      <c r="D1219" s="466"/>
      <c r="E1219" s="498"/>
    </row>
    <row r="1220" spans="1:5" s="20" customFormat="1" ht="25" customHeight="1" thickBot="1" x14ac:dyDescent="0.25">
      <c r="A1220" s="266" t="s">
        <v>13</v>
      </c>
      <c r="B1220" s="504" t="s">
        <v>115</v>
      </c>
      <c r="C1220" s="504"/>
      <c r="D1220" s="504"/>
      <c r="E1220" s="505"/>
    </row>
    <row r="1221" spans="1:5" s="20" customFormat="1" ht="25" customHeight="1" thickBot="1" x14ac:dyDescent="0.25">
      <c r="A1221" s="181"/>
      <c r="B1221" s="197"/>
      <c r="C1221" s="197"/>
      <c r="D1221" s="197"/>
      <c r="E1221" s="182"/>
    </row>
    <row r="1222" spans="1:5" ht="31" thickBot="1" x14ac:dyDescent="0.25">
      <c r="A1222" s="267" t="s">
        <v>3</v>
      </c>
      <c r="B1222" s="268" t="s">
        <v>2</v>
      </c>
      <c r="C1222" s="39" t="s">
        <v>36</v>
      </c>
      <c r="D1222" s="39" t="s">
        <v>37</v>
      </c>
      <c r="E1222" s="40" t="s">
        <v>38</v>
      </c>
    </row>
    <row r="1223" spans="1:5" ht="39" customHeight="1" thickBot="1" x14ac:dyDescent="0.25">
      <c r="A1223" s="136" t="s">
        <v>506</v>
      </c>
      <c r="B1223" s="127" t="s">
        <v>507</v>
      </c>
      <c r="C1223" s="306">
        <v>100500</v>
      </c>
      <c r="D1223" s="306">
        <v>100852</v>
      </c>
      <c r="E1223" s="307">
        <v>102233</v>
      </c>
    </row>
    <row r="1224" spans="1:5" s="20" customFormat="1" ht="16" x14ac:dyDescent="0.2">
      <c r="A1224" s="463" t="s">
        <v>4</v>
      </c>
      <c r="B1224" s="464"/>
      <c r="C1224" s="464"/>
      <c r="D1224" s="464"/>
      <c r="E1224" s="465"/>
    </row>
    <row r="1225" spans="1:5" ht="141" customHeight="1" x14ac:dyDescent="0.2">
      <c r="A1225" s="264" t="s">
        <v>10</v>
      </c>
      <c r="B1225" s="469" t="s">
        <v>976</v>
      </c>
      <c r="C1225" s="469"/>
      <c r="D1225" s="469"/>
      <c r="E1225" s="506"/>
    </row>
    <row r="1226" spans="1:5" ht="32.25" customHeight="1" x14ac:dyDescent="0.2">
      <c r="A1226" s="264" t="s">
        <v>9</v>
      </c>
      <c r="B1226" s="454" t="s">
        <v>689</v>
      </c>
      <c r="C1226" s="534"/>
      <c r="D1226" s="454" t="s">
        <v>690</v>
      </c>
      <c r="E1226" s="455"/>
    </row>
    <row r="1227" spans="1:5" ht="25" customHeight="1" x14ac:dyDescent="0.2">
      <c r="A1227" s="265" t="s">
        <v>5</v>
      </c>
      <c r="B1227" s="454" t="s">
        <v>26</v>
      </c>
      <c r="C1227" s="534"/>
      <c r="D1227" s="454" t="s">
        <v>26</v>
      </c>
      <c r="E1227" s="455"/>
    </row>
    <row r="1228" spans="1:5" ht="25" customHeight="1" x14ac:dyDescent="0.2">
      <c r="A1228" s="108" t="s">
        <v>6</v>
      </c>
      <c r="B1228" s="454">
        <v>100</v>
      </c>
      <c r="C1228" s="534"/>
      <c r="D1228" s="454">
        <v>40</v>
      </c>
      <c r="E1228" s="455"/>
    </row>
    <row r="1229" spans="1:5" ht="25" customHeight="1" x14ac:dyDescent="0.2">
      <c r="A1229" s="265" t="s">
        <v>14</v>
      </c>
      <c r="B1229" s="454">
        <v>120</v>
      </c>
      <c r="C1229" s="534"/>
      <c r="D1229" s="454">
        <v>60</v>
      </c>
      <c r="E1229" s="455"/>
    </row>
    <row r="1230" spans="1:5" ht="25" customHeight="1" x14ac:dyDescent="0.2">
      <c r="A1230" s="265" t="s">
        <v>7</v>
      </c>
      <c r="B1230" s="454">
        <v>130</v>
      </c>
      <c r="C1230" s="534"/>
      <c r="D1230" s="454">
        <v>70</v>
      </c>
      <c r="E1230" s="455"/>
    </row>
    <row r="1231" spans="1:5" s="20" customFormat="1" ht="25" customHeight="1" thickBot="1" x14ac:dyDescent="0.25">
      <c r="A1231" s="266" t="s">
        <v>13</v>
      </c>
      <c r="B1231" s="518">
        <v>130</v>
      </c>
      <c r="C1231" s="583"/>
      <c r="D1231" s="518">
        <v>70</v>
      </c>
      <c r="E1231" s="520"/>
    </row>
    <row r="1232" spans="1:5" s="20" customFormat="1" ht="25" customHeight="1" thickBot="1" x14ac:dyDescent="0.25">
      <c r="A1232" s="129"/>
      <c r="B1232" s="171"/>
      <c r="C1232" s="171"/>
      <c r="D1232" s="171"/>
      <c r="E1232" s="130"/>
    </row>
    <row r="1233" spans="1:5" ht="31" thickBot="1" x14ac:dyDescent="0.25">
      <c r="A1233" s="267" t="s">
        <v>3</v>
      </c>
      <c r="B1233" s="268" t="s">
        <v>2</v>
      </c>
      <c r="C1233" s="39" t="s">
        <v>36</v>
      </c>
      <c r="D1233" s="39" t="s">
        <v>37</v>
      </c>
      <c r="E1233" s="40" t="s">
        <v>38</v>
      </c>
    </row>
    <row r="1234" spans="1:5" ht="59.25" customHeight="1" thickBot="1" x14ac:dyDescent="0.25">
      <c r="A1234" s="136" t="s">
        <v>508</v>
      </c>
      <c r="B1234" s="127" t="s">
        <v>509</v>
      </c>
      <c r="C1234" s="306">
        <v>82000</v>
      </c>
      <c r="D1234" s="306">
        <v>82287</v>
      </c>
      <c r="E1234" s="307">
        <v>83414</v>
      </c>
    </row>
    <row r="1235" spans="1:5" s="20" customFormat="1" ht="16" x14ac:dyDescent="0.2">
      <c r="A1235" s="463" t="s">
        <v>4</v>
      </c>
      <c r="B1235" s="464"/>
      <c r="C1235" s="464"/>
      <c r="D1235" s="464"/>
      <c r="E1235" s="465"/>
    </row>
    <row r="1236" spans="1:5" ht="134.25" customHeight="1" x14ac:dyDescent="0.2">
      <c r="A1236" s="264" t="s">
        <v>10</v>
      </c>
      <c r="B1236" s="473" t="s">
        <v>975</v>
      </c>
      <c r="C1236" s="474"/>
      <c r="D1236" s="474"/>
      <c r="E1236" s="475"/>
    </row>
    <row r="1237" spans="1:5" ht="39" customHeight="1" x14ac:dyDescent="0.2">
      <c r="A1237" s="264" t="s">
        <v>9</v>
      </c>
      <c r="B1237" s="454" t="s">
        <v>691</v>
      </c>
      <c r="C1237" s="534"/>
      <c r="D1237" s="454" t="s">
        <v>692</v>
      </c>
      <c r="E1237" s="455"/>
    </row>
    <row r="1238" spans="1:5" ht="25" customHeight="1" x14ac:dyDescent="0.2">
      <c r="A1238" s="265" t="s">
        <v>5</v>
      </c>
      <c r="B1238" s="454" t="s">
        <v>26</v>
      </c>
      <c r="C1238" s="534"/>
      <c r="D1238" s="454" t="s">
        <v>26</v>
      </c>
      <c r="E1238" s="455"/>
    </row>
    <row r="1239" spans="1:5" ht="25" customHeight="1" x14ac:dyDescent="0.2">
      <c r="A1239" s="108" t="s">
        <v>6</v>
      </c>
      <c r="B1239" s="454">
        <v>19</v>
      </c>
      <c r="C1239" s="534"/>
      <c r="D1239" s="454">
        <v>15</v>
      </c>
      <c r="E1239" s="455"/>
    </row>
    <row r="1240" spans="1:5" ht="25" customHeight="1" x14ac:dyDescent="0.2">
      <c r="A1240" s="265" t="s">
        <v>14</v>
      </c>
      <c r="B1240" s="454">
        <v>10</v>
      </c>
      <c r="C1240" s="534"/>
      <c r="D1240" s="454">
        <v>20</v>
      </c>
      <c r="E1240" s="455"/>
    </row>
    <row r="1241" spans="1:5" ht="25" customHeight="1" x14ac:dyDescent="0.2">
      <c r="A1241" s="265" t="s">
        <v>7</v>
      </c>
      <c r="B1241" s="454">
        <v>10</v>
      </c>
      <c r="C1241" s="534"/>
      <c r="D1241" s="454">
        <v>25</v>
      </c>
      <c r="E1241" s="455"/>
    </row>
    <row r="1242" spans="1:5" s="20" customFormat="1" ht="25" customHeight="1" thickBot="1" x14ac:dyDescent="0.25">
      <c r="A1242" s="266" t="s">
        <v>13</v>
      </c>
      <c r="B1242" s="518">
        <v>50</v>
      </c>
      <c r="C1242" s="583"/>
      <c r="D1242" s="518">
        <v>30</v>
      </c>
      <c r="E1242" s="520"/>
    </row>
    <row r="1243" spans="1:5" s="20" customFormat="1" ht="25" customHeight="1" thickBot="1" x14ac:dyDescent="0.25">
      <c r="A1243" s="129"/>
      <c r="B1243" s="130"/>
      <c r="C1243" s="131"/>
      <c r="D1243" s="131"/>
      <c r="E1243" s="131"/>
    </row>
    <row r="1244" spans="1:5" ht="25" customHeight="1" thickBot="1" x14ac:dyDescent="0.25">
      <c r="A1244" s="267" t="s">
        <v>3</v>
      </c>
      <c r="B1244" s="268" t="s">
        <v>2</v>
      </c>
      <c r="C1244" s="39" t="s">
        <v>36</v>
      </c>
      <c r="D1244" s="39" t="s">
        <v>37</v>
      </c>
      <c r="E1244" s="40" t="s">
        <v>38</v>
      </c>
    </row>
    <row r="1245" spans="1:5" ht="39" customHeight="1" thickBot="1" x14ac:dyDescent="0.25">
      <c r="A1245" s="136" t="s">
        <v>510</v>
      </c>
      <c r="B1245" s="127" t="s">
        <v>511</v>
      </c>
      <c r="C1245" s="306">
        <v>1377027</v>
      </c>
      <c r="D1245" s="306">
        <v>1381847</v>
      </c>
      <c r="E1245" s="307">
        <v>1400778</v>
      </c>
    </row>
    <row r="1246" spans="1:5" s="20" customFormat="1" ht="16" x14ac:dyDescent="0.2">
      <c r="A1246" s="463" t="s">
        <v>4</v>
      </c>
      <c r="B1246" s="464"/>
      <c r="C1246" s="464"/>
      <c r="D1246" s="464"/>
      <c r="E1246" s="465"/>
    </row>
    <row r="1247" spans="1:5" ht="140.25" customHeight="1" x14ac:dyDescent="0.2">
      <c r="A1247" s="264" t="s">
        <v>10</v>
      </c>
      <c r="B1247" s="473" t="s">
        <v>996</v>
      </c>
      <c r="C1247" s="474"/>
      <c r="D1247" s="474"/>
      <c r="E1247" s="475"/>
    </row>
    <row r="1248" spans="1:5" ht="25" customHeight="1" x14ac:dyDescent="0.2">
      <c r="A1248" s="264" t="s">
        <v>9</v>
      </c>
      <c r="B1248" s="454" t="s">
        <v>693</v>
      </c>
      <c r="C1248" s="472"/>
      <c r="D1248" s="472"/>
      <c r="E1248" s="455"/>
    </row>
    <row r="1249" spans="1:5" ht="25" customHeight="1" x14ac:dyDescent="0.2">
      <c r="A1249" s="265" t="s">
        <v>5</v>
      </c>
      <c r="B1249" s="454" t="s">
        <v>26</v>
      </c>
      <c r="C1249" s="472"/>
      <c r="D1249" s="472"/>
      <c r="E1249" s="455"/>
    </row>
    <row r="1250" spans="1:5" ht="25" customHeight="1" x14ac:dyDescent="0.2">
      <c r="A1250" s="108" t="s">
        <v>6</v>
      </c>
      <c r="B1250" s="454">
        <v>9</v>
      </c>
      <c r="C1250" s="472"/>
      <c r="D1250" s="472"/>
      <c r="E1250" s="455"/>
    </row>
    <row r="1251" spans="1:5" ht="25" customHeight="1" x14ac:dyDescent="0.2">
      <c r="A1251" s="265" t="s">
        <v>14</v>
      </c>
      <c r="B1251" s="454">
        <v>13</v>
      </c>
      <c r="C1251" s="472"/>
      <c r="D1251" s="472"/>
      <c r="E1251" s="455"/>
    </row>
    <row r="1252" spans="1:5" ht="25" customHeight="1" x14ac:dyDescent="0.2">
      <c r="A1252" s="265" t="s">
        <v>7</v>
      </c>
      <c r="B1252" s="454">
        <v>13</v>
      </c>
      <c r="C1252" s="472"/>
      <c r="D1252" s="472"/>
      <c r="E1252" s="455"/>
    </row>
    <row r="1253" spans="1:5" s="20" customFormat="1" ht="25" customHeight="1" thickBot="1" x14ac:dyDescent="0.25">
      <c r="A1253" s="266" t="s">
        <v>13</v>
      </c>
      <c r="B1253" s="518">
        <v>13</v>
      </c>
      <c r="C1253" s="519"/>
      <c r="D1253" s="519"/>
      <c r="E1253" s="520"/>
    </row>
    <row r="1254" spans="1:5" s="20" customFormat="1" ht="25" customHeight="1" thickBot="1" x14ac:dyDescent="0.25">
      <c r="A1254" s="129"/>
      <c r="B1254" s="130"/>
      <c r="C1254" s="131"/>
      <c r="D1254" s="131"/>
      <c r="E1254" s="131"/>
    </row>
    <row r="1255" spans="1:5" ht="31" thickBot="1" x14ac:dyDescent="0.25">
      <c r="A1255" s="267" t="s">
        <v>3</v>
      </c>
      <c r="B1255" s="268" t="s">
        <v>2</v>
      </c>
      <c r="C1255" s="39" t="s">
        <v>36</v>
      </c>
      <c r="D1255" s="39" t="s">
        <v>37</v>
      </c>
      <c r="E1255" s="40" t="s">
        <v>38</v>
      </c>
    </row>
    <row r="1256" spans="1:5" ht="78" customHeight="1" thickBot="1" x14ac:dyDescent="0.25">
      <c r="A1256" s="136" t="s">
        <v>512</v>
      </c>
      <c r="B1256" s="127" t="s">
        <v>513</v>
      </c>
      <c r="C1256" s="306">
        <v>79450</v>
      </c>
      <c r="D1256" s="306">
        <v>136940</v>
      </c>
      <c r="E1256" s="307" t="s">
        <v>115</v>
      </c>
    </row>
    <row r="1257" spans="1:5" s="20" customFormat="1" ht="16" x14ac:dyDescent="0.2">
      <c r="A1257" s="463" t="s">
        <v>4</v>
      </c>
      <c r="B1257" s="464"/>
      <c r="C1257" s="464"/>
      <c r="D1257" s="464"/>
      <c r="E1257" s="465"/>
    </row>
    <row r="1258" spans="1:5" ht="126.75" customHeight="1" x14ac:dyDescent="0.2">
      <c r="A1258" s="264" t="s">
        <v>10</v>
      </c>
      <c r="B1258" s="473" t="s">
        <v>973</v>
      </c>
      <c r="C1258" s="474"/>
      <c r="D1258" s="474"/>
      <c r="E1258" s="475"/>
    </row>
    <row r="1259" spans="1:5" ht="39.75" customHeight="1" x14ac:dyDescent="0.2">
      <c r="A1259" s="264" t="s">
        <v>9</v>
      </c>
      <c r="B1259" s="454" t="s">
        <v>694</v>
      </c>
      <c r="C1259" s="472"/>
      <c r="D1259" s="472"/>
      <c r="E1259" s="455"/>
    </row>
    <row r="1260" spans="1:5" ht="25" customHeight="1" x14ac:dyDescent="0.2">
      <c r="A1260" s="265" t="s">
        <v>5</v>
      </c>
      <c r="B1260" s="454" t="s">
        <v>26</v>
      </c>
      <c r="C1260" s="472"/>
      <c r="D1260" s="472"/>
      <c r="E1260" s="455"/>
    </row>
    <row r="1261" spans="1:5" ht="25" customHeight="1" x14ac:dyDescent="0.2">
      <c r="A1261" s="108" t="s">
        <v>6</v>
      </c>
      <c r="B1261" s="454">
        <v>0</v>
      </c>
      <c r="C1261" s="472"/>
      <c r="D1261" s="472"/>
      <c r="E1261" s="455"/>
    </row>
    <row r="1262" spans="1:5" ht="25" customHeight="1" x14ac:dyDescent="0.2">
      <c r="A1262" s="265" t="s">
        <v>14</v>
      </c>
      <c r="B1262" s="454">
        <v>0</v>
      </c>
      <c r="C1262" s="472"/>
      <c r="D1262" s="472"/>
      <c r="E1262" s="455"/>
    </row>
    <row r="1263" spans="1:5" ht="25" customHeight="1" x14ac:dyDescent="0.2">
      <c r="A1263" s="265" t="s">
        <v>7</v>
      </c>
      <c r="B1263" s="454">
        <v>1</v>
      </c>
      <c r="C1263" s="472"/>
      <c r="D1263" s="472"/>
      <c r="E1263" s="455"/>
    </row>
    <row r="1264" spans="1:5" s="20" customFormat="1" ht="25" customHeight="1" thickBot="1" x14ac:dyDescent="0.25">
      <c r="A1264" s="266" t="s">
        <v>13</v>
      </c>
      <c r="B1264" s="518" t="s">
        <v>695</v>
      </c>
      <c r="C1264" s="519"/>
      <c r="D1264" s="519"/>
      <c r="E1264" s="520"/>
    </row>
    <row r="1265" spans="1:5" s="20" customFormat="1" ht="25" customHeight="1" thickBot="1" x14ac:dyDescent="0.25">
      <c r="A1265" s="129"/>
      <c r="B1265" s="130"/>
      <c r="C1265" s="131"/>
      <c r="D1265" s="131"/>
      <c r="E1265" s="131"/>
    </row>
    <row r="1266" spans="1:5" ht="31" thickBot="1" x14ac:dyDescent="0.25">
      <c r="A1266" s="267" t="s">
        <v>3</v>
      </c>
      <c r="B1266" s="268" t="s">
        <v>2</v>
      </c>
      <c r="C1266" s="39" t="s">
        <v>36</v>
      </c>
      <c r="D1266" s="39" t="s">
        <v>37</v>
      </c>
      <c r="E1266" s="40" t="s">
        <v>38</v>
      </c>
    </row>
    <row r="1267" spans="1:5" ht="59.25" customHeight="1" thickBot="1" x14ac:dyDescent="0.25">
      <c r="A1267" s="136" t="s">
        <v>514</v>
      </c>
      <c r="B1267" s="127" t="s">
        <v>372</v>
      </c>
      <c r="C1267" s="126">
        <v>29417186.666666668</v>
      </c>
      <c r="D1267" s="126">
        <v>30660053.333333336</v>
      </c>
      <c r="E1267" s="128">
        <v>27133860.000000004</v>
      </c>
    </row>
    <row r="1268" spans="1:5" s="20" customFormat="1" ht="16" x14ac:dyDescent="0.2">
      <c r="A1268" s="463" t="s">
        <v>4</v>
      </c>
      <c r="B1268" s="464"/>
      <c r="C1268" s="464"/>
      <c r="D1268" s="464"/>
      <c r="E1268" s="465"/>
    </row>
    <row r="1269" spans="1:5" ht="93.75" customHeight="1" x14ac:dyDescent="0.2">
      <c r="A1269" s="264" t="s">
        <v>10</v>
      </c>
      <c r="B1269" s="473" t="s">
        <v>995</v>
      </c>
      <c r="C1269" s="474"/>
      <c r="D1269" s="474"/>
      <c r="E1269" s="475"/>
    </row>
    <row r="1270" spans="1:5" ht="39.75" customHeight="1" x14ac:dyDescent="0.2">
      <c r="A1270" s="264" t="s">
        <v>9</v>
      </c>
      <c r="B1270" s="454" t="s">
        <v>696</v>
      </c>
      <c r="C1270" s="472"/>
      <c r="D1270" s="472"/>
      <c r="E1270" s="455"/>
    </row>
    <row r="1271" spans="1:5" ht="25" customHeight="1" x14ac:dyDescent="0.2">
      <c r="A1271" s="265" t="s">
        <v>5</v>
      </c>
      <c r="B1271" s="454" t="s">
        <v>26</v>
      </c>
      <c r="C1271" s="472"/>
      <c r="D1271" s="472"/>
      <c r="E1271" s="455"/>
    </row>
    <row r="1272" spans="1:5" ht="25" customHeight="1" x14ac:dyDescent="0.2">
      <c r="A1272" s="108" t="s">
        <v>6</v>
      </c>
      <c r="B1272" s="454">
        <v>3</v>
      </c>
      <c r="C1272" s="472"/>
      <c r="D1272" s="472"/>
      <c r="E1272" s="455"/>
    </row>
    <row r="1273" spans="1:5" ht="25" customHeight="1" x14ac:dyDescent="0.2">
      <c r="A1273" s="265" t="s">
        <v>14</v>
      </c>
      <c r="B1273" s="454">
        <v>3</v>
      </c>
      <c r="C1273" s="472"/>
      <c r="D1273" s="472"/>
      <c r="E1273" s="455"/>
    </row>
    <row r="1274" spans="1:5" ht="25" customHeight="1" x14ac:dyDescent="0.2">
      <c r="A1274" s="265" t="s">
        <v>7</v>
      </c>
      <c r="B1274" s="454">
        <v>3</v>
      </c>
      <c r="C1274" s="472"/>
      <c r="D1274" s="472"/>
      <c r="E1274" s="455"/>
    </row>
    <row r="1275" spans="1:5" s="20" customFormat="1" ht="25" customHeight="1" thickBot="1" x14ac:dyDescent="0.25">
      <c r="A1275" s="266" t="s">
        <v>13</v>
      </c>
      <c r="B1275" s="518">
        <v>3</v>
      </c>
      <c r="C1275" s="519"/>
      <c r="D1275" s="519"/>
      <c r="E1275" s="520"/>
    </row>
    <row r="1276" spans="1:5" s="20" customFormat="1" ht="25" customHeight="1" thickBot="1" x14ac:dyDescent="0.25">
      <c r="A1276" s="129"/>
      <c r="B1276" s="130"/>
      <c r="C1276" s="131"/>
      <c r="D1276" s="131"/>
      <c r="E1276" s="131"/>
    </row>
    <row r="1277" spans="1:5" ht="31" thickBot="1" x14ac:dyDescent="0.25">
      <c r="A1277" s="267" t="s">
        <v>3</v>
      </c>
      <c r="B1277" s="268" t="s">
        <v>2</v>
      </c>
      <c r="C1277" s="39" t="s">
        <v>36</v>
      </c>
      <c r="D1277" s="39" t="s">
        <v>37</v>
      </c>
      <c r="E1277" s="40" t="s">
        <v>38</v>
      </c>
    </row>
    <row r="1278" spans="1:5" ht="51" customHeight="1" thickBot="1" x14ac:dyDescent="0.25">
      <c r="A1278" s="136" t="s">
        <v>515</v>
      </c>
      <c r="B1278" s="127" t="s">
        <v>516</v>
      </c>
      <c r="C1278" s="306">
        <v>14043603</v>
      </c>
      <c r="D1278" s="306">
        <v>11894106</v>
      </c>
      <c r="E1278" s="307">
        <v>11897886</v>
      </c>
    </row>
    <row r="1279" spans="1:5" s="20" customFormat="1" ht="16" x14ac:dyDescent="0.2">
      <c r="A1279" s="463" t="s">
        <v>4</v>
      </c>
      <c r="B1279" s="464"/>
      <c r="C1279" s="464"/>
      <c r="D1279" s="464"/>
      <c r="E1279" s="465"/>
    </row>
    <row r="1280" spans="1:5" ht="141" customHeight="1" x14ac:dyDescent="0.2">
      <c r="A1280" s="264" t="s">
        <v>10</v>
      </c>
      <c r="B1280" s="473" t="s">
        <v>974</v>
      </c>
      <c r="C1280" s="474"/>
      <c r="D1280" s="474"/>
      <c r="E1280" s="475"/>
    </row>
    <row r="1281" spans="1:5" ht="33.75" customHeight="1" x14ac:dyDescent="0.2">
      <c r="A1281" s="264" t="s">
        <v>9</v>
      </c>
      <c r="B1281" s="454" t="s">
        <v>675</v>
      </c>
      <c r="C1281" s="472"/>
      <c r="D1281" s="472"/>
      <c r="E1281" s="455"/>
    </row>
    <row r="1282" spans="1:5" ht="25" customHeight="1" x14ac:dyDescent="0.2">
      <c r="A1282" s="265" t="s">
        <v>5</v>
      </c>
      <c r="B1282" s="454" t="s">
        <v>52</v>
      </c>
      <c r="C1282" s="472"/>
      <c r="D1282" s="472"/>
      <c r="E1282" s="455"/>
    </row>
    <row r="1283" spans="1:5" ht="25" customHeight="1" x14ac:dyDescent="0.2">
      <c r="A1283" s="108" t="s">
        <v>6</v>
      </c>
      <c r="B1283" s="454">
        <v>100</v>
      </c>
      <c r="C1283" s="472"/>
      <c r="D1283" s="472"/>
      <c r="E1283" s="455"/>
    </row>
    <row r="1284" spans="1:5" ht="25" customHeight="1" x14ac:dyDescent="0.2">
      <c r="A1284" s="265" t="s">
        <v>14</v>
      </c>
      <c r="B1284" s="454">
        <v>100</v>
      </c>
      <c r="C1284" s="472"/>
      <c r="D1284" s="472"/>
      <c r="E1284" s="455"/>
    </row>
    <row r="1285" spans="1:5" ht="25" customHeight="1" x14ac:dyDescent="0.2">
      <c r="A1285" s="265" t="s">
        <v>7</v>
      </c>
      <c r="B1285" s="454">
        <v>100</v>
      </c>
      <c r="C1285" s="472"/>
      <c r="D1285" s="472"/>
      <c r="E1285" s="455"/>
    </row>
    <row r="1286" spans="1:5" ht="25" customHeight="1" thickBot="1" x14ac:dyDescent="0.25">
      <c r="A1286" s="266" t="s">
        <v>13</v>
      </c>
      <c r="B1286" s="518">
        <v>100</v>
      </c>
      <c r="C1286" s="519"/>
      <c r="D1286" s="519"/>
      <c r="E1286" s="520"/>
    </row>
  </sheetData>
  <autoFilter ref="A5:E5" xr:uid="{E1F15825-1160-4BB1-A7D2-7DC52866AB80}"/>
  <mergeCells count="986">
    <mergeCell ref="B1219:E1219"/>
    <mergeCell ref="B1220:E1220"/>
    <mergeCell ref="B1225:E1225"/>
    <mergeCell ref="B1203:E1203"/>
    <mergeCell ref="B1204:E1204"/>
    <mergeCell ref="B1205:E1205"/>
    <mergeCell ref="B1206:E1206"/>
    <mergeCell ref="B1207:E1207"/>
    <mergeCell ref="B1208:E1208"/>
    <mergeCell ref="B1209:E1209"/>
    <mergeCell ref="B1214:E1214"/>
    <mergeCell ref="B1215:E1215"/>
    <mergeCell ref="A980:E980"/>
    <mergeCell ref="A991:E991"/>
    <mergeCell ref="A1002:E1002"/>
    <mergeCell ref="A1013:E1013"/>
    <mergeCell ref="A1024:E1024"/>
    <mergeCell ref="A1035:E1035"/>
    <mergeCell ref="A1046:E1046"/>
    <mergeCell ref="A1057:E1057"/>
    <mergeCell ref="A1068:E1068"/>
    <mergeCell ref="B1025:F1025"/>
    <mergeCell ref="B1004:E1004"/>
    <mergeCell ref="B981:E981"/>
    <mergeCell ref="B982:E982"/>
    <mergeCell ref="B983:E983"/>
    <mergeCell ref="B984:E984"/>
    <mergeCell ref="B985:E985"/>
    <mergeCell ref="B986:E986"/>
    <mergeCell ref="B987:E987"/>
    <mergeCell ref="D1015:E1015"/>
    <mergeCell ref="D1016:E1016"/>
    <mergeCell ref="D1017:E1017"/>
    <mergeCell ref="D1018:E1018"/>
    <mergeCell ref="D1019:E1019"/>
    <mergeCell ref="D1020:E1020"/>
    <mergeCell ref="A839:E839"/>
    <mergeCell ref="A851:E851"/>
    <mergeCell ref="A868:E868"/>
    <mergeCell ref="A880:E880"/>
    <mergeCell ref="A892:E892"/>
    <mergeCell ref="A904:E904"/>
    <mergeCell ref="A916:E916"/>
    <mergeCell ref="A928:E928"/>
    <mergeCell ref="A940:E940"/>
    <mergeCell ref="B844:E844"/>
    <mergeCell ref="B845:E845"/>
    <mergeCell ref="B846:E846"/>
    <mergeCell ref="B847:E847"/>
    <mergeCell ref="B840:E840"/>
    <mergeCell ref="B841:E841"/>
    <mergeCell ref="B842:E842"/>
    <mergeCell ref="B843:E843"/>
    <mergeCell ref="B852:E852"/>
    <mergeCell ref="B857:E857"/>
    <mergeCell ref="B858:E858"/>
    <mergeCell ref="B859:E859"/>
    <mergeCell ref="B863:E863"/>
    <mergeCell ref="B864:E864"/>
    <mergeCell ref="B856:E856"/>
    <mergeCell ref="A714:E714"/>
    <mergeCell ref="A726:E726"/>
    <mergeCell ref="A738:E738"/>
    <mergeCell ref="A751:E751"/>
    <mergeCell ref="A763:E763"/>
    <mergeCell ref="A779:E779"/>
    <mergeCell ref="A791:E791"/>
    <mergeCell ref="A803:E803"/>
    <mergeCell ref="A815:E815"/>
    <mergeCell ref="B715:E715"/>
    <mergeCell ref="B716:E716"/>
    <mergeCell ref="B717:E717"/>
    <mergeCell ref="B718:E718"/>
    <mergeCell ref="B719:E719"/>
    <mergeCell ref="B720:E720"/>
    <mergeCell ref="B721:E721"/>
    <mergeCell ref="B722:E722"/>
    <mergeCell ref="B727:E727"/>
    <mergeCell ref="B728:E728"/>
    <mergeCell ref="B729:E729"/>
    <mergeCell ref="B730:E730"/>
    <mergeCell ref="B731:E731"/>
    <mergeCell ref="B732:E732"/>
    <mergeCell ref="B733:E733"/>
    <mergeCell ref="A606:E606"/>
    <mergeCell ref="A618:E618"/>
    <mergeCell ref="A630:E630"/>
    <mergeCell ref="A642:E642"/>
    <mergeCell ref="A654:E654"/>
    <mergeCell ref="A666:E666"/>
    <mergeCell ref="A678:E678"/>
    <mergeCell ref="A690:E690"/>
    <mergeCell ref="A702:E702"/>
    <mergeCell ref="B631:E631"/>
    <mergeCell ref="B632:E632"/>
    <mergeCell ref="B607:E607"/>
    <mergeCell ref="B608:E608"/>
    <mergeCell ref="B609:E609"/>
    <mergeCell ref="B610:E610"/>
    <mergeCell ref="B611:E611"/>
    <mergeCell ref="B612:E612"/>
    <mergeCell ref="B613:E613"/>
    <mergeCell ref="B614:E614"/>
    <mergeCell ref="B619:E619"/>
    <mergeCell ref="B621:C621"/>
    <mergeCell ref="B622:C622"/>
    <mergeCell ref="B623:C623"/>
    <mergeCell ref="B624:C624"/>
    <mergeCell ref="A426:E426"/>
    <mergeCell ref="A438:E438"/>
    <mergeCell ref="A450:E450"/>
    <mergeCell ref="A462:E462"/>
    <mergeCell ref="A474:E474"/>
    <mergeCell ref="A486:E486"/>
    <mergeCell ref="A498:E498"/>
    <mergeCell ref="A510:E510"/>
    <mergeCell ref="A522:E522"/>
    <mergeCell ref="B453:E453"/>
    <mergeCell ref="B454:E454"/>
    <mergeCell ref="B455:E455"/>
    <mergeCell ref="B456:E456"/>
    <mergeCell ref="B457:E457"/>
    <mergeCell ref="B458:E458"/>
    <mergeCell ref="B443:E443"/>
    <mergeCell ref="B444:E444"/>
    <mergeCell ref="B445:E445"/>
    <mergeCell ref="B446:E446"/>
    <mergeCell ref="B451:E451"/>
    <mergeCell ref="B452:E452"/>
    <mergeCell ref="B433:E433"/>
    <mergeCell ref="B434:E434"/>
    <mergeCell ref="B439:E439"/>
    <mergeCell ref="A199:E199"/>
    <mergeCell ref="A211:E211"/>
    <mergeCell ref="A223:E223"/>
    <mergeCell ref="A235:E235"/>
    <mergeCell ref="A246:E246"/>
    <mergeCell ref="A258:E258"/>
    <mergeCell ref="A270:E270"/>
    <mergeCell ref="A282:E282"/>
    <mergeCell ref="A294:E294"/>
    <mergeCell ref="B284:E284"/>
    <mergeCell ref="B285:E285"/>
    <mergeCell ref="B286:E286"/>
    <mergeCell ref="B287:E287"/>
    <mergeCell ref="B288:E288"/>
    <mergeCell ref="B289:E289"/>
    <mergeCell ref="B274:E274"/>
    <mergeCell ref="B275:E275"/>
    <mergeCell ref="B276:E276"/>
    <mergeCell ref="B277:E277"/>
    <mergeCell ref="B278:E278"/>
    <mergeCell ref="B283:E283"/>
    <mergeCell ref="B264:E264"/>
    <mergeCell ref="B265:E265"/>
    <mergeCell ref="B266:E266"/>
    <mergeCell ref="A7:E7"/>
    <mergeCell ref="A19:E19"/>
    <mergeCell ref="A31:E31"/>
    <mergeCell ref="A43:E43"/>
    <mergeCell ref="A55:E55"/>
    <mergeCell ref="A67:E67"/>
    <mergeCell ref="A79:E79"/>
    <mergeCell ref="A90:E90"/>
    <mergeCell ref="A103:E103"/>
    <mergeCell ref="B38:E38"/>
    <mergeCell ref="B73:C73"/>
    <mergeCell ref="D73:E73"/>
    <mergeCell ref="B74:C74"/>
    <mergeCell ref="D74:E74"/>
    <mergeCell ref="B9:E9"/>
    <mergeCell ref="B8:E8"/>
    <mergeCell ref="B10:C10"/>
    <mergeCell ref="D10:E10"/>
    <mergeCell ref="B11:C11"/>
    <mergeCell ref="B68:E68"/>
    <mergeCell ref="B70:C70"/>
    <mergeCell ref="D70:E70"/>
    <mergeCell ref="B71:C71"/>
    <mergeCell ref="D71:E71"/>
    <mergeCell ref="B1285:E1285"/>
    <mergeCell ref="B1286:E1286"/>
    <mergeCell ref="B1226:C1226"/>
    <mergeCell ref="D1226:E1226"/>
    <mergeCell ref="B1227:C1227"/>
    <mergeCell ref="D1227:E1227"/>
    <mergeCell ref="B1228:C1228"/>
    <mergeCell ref="D1228:E1228"/>
    <mergeCell ref="B1229:C1229"/>
    <mergeCell ref="D1229:E1229"/>
    <mergeCell ref="B1230:C1230"/>
    <mergeCell ref="D1230:E1230"/>
    <mergeCell ref="B1231:C1231"/>
    <mergeCell ref="D1231:E1231"/>
    <mergeCell ref="B1237:C1237"/>
    <mergeCell ref="D1237:E1237"/>
    <mergeCell ref="B1238:C1238"/>
    <mergeCell ref="D1238:E1238"/>
    <mergeCell ref="B1239:C1239"/>
    <mergeCell ref="D1239:E1239"/>
    <mergeCell ref="B1240:C1240"/>
    <mergeCell ref="D1240:E1240"/>
    <mergeCell ref="B1241:C1241"/>
    <mergeCell ref="D1241:E1241"/>
    <mergeCell ref="B1272:E1272"/>
    <mergeCell ref="B1273:E1273"/>
    <mergeCell ref="B1274:E1274"/>
    <mergeCell ref="B1275:E1275"/>
    <mergeCell ref="B1280:E1280"/>
    <mergeCell ref="B1281:E1281"/>
    <mergeCell ref="B1282:E1282"/>
    <mergeCell ref="B1283:E1283"/>
    <mergeCell ref="B1284:E1284"/>
    <mergeCell ref="A1279:E1279"/>
    <mergeCell ref="B1259:E1259"/>
    <mergeCell ref="B1260:E1260"/>
    <mergeCell ref="B1261:E1261"/>
    <mergeCell ref="B1262:E1262"/>
    <mergeCell ref="B1263:E1263"/>
    <mergeCell ref="B1264:E1264"/>
    <mergeCell ref="B1269:E1269"/>
    <mergeCell ref="B1270:E1270"/>
    <mergeCell ref="B1271:E1271"/>
    <mergeCell ref="A1268:E1268"/>
    <mergeCell ref="B1061:E1061"/>
    <mergeCell ref="B1247:E1247"/>
    <mergeCell ref="B1248:E1248"/>
    <mergeCell ref="B1249:E1249"/>
    <mergeCell ref="B1250:E1250"/>
    <mergeCell ref="B1251:E1251"/>
    <mergeCell ref="B1252:E1252"/>
    <mergeCell ref="B1253:E1253"/>
    <mergeCell ref="B1258:E1258"/>
    <mergeCell ref="B1242:C1242"/>
    <mergeCell ref="D1242:E1242"/>
    <mergeCell ref="A1257:E1257"/>
    <mergeCell ref="A1168:E1168"/>
    <mergeCell ref="A1179:E1179"/>
    <mergeCell ref="A1190:E1190"/>
    <mergeCell ref="A1202:E1202"/>
    <mergeCell ref="A1213:E1213"/>
    <mergeCell ref="A1224:E1224"/>
    <mergeCell ref="A1235:E1235"/>
    <mergeCell ref="A1246:E1246"/>
    <mergeCell ref="B1236:E1236"/>
    <mergeCell ref="B1216:E1216"/>
    <mergeCell ref="B1217:E1217"/>
    <mergeCell ref="B1218:E1218"/>
    <mergeCell ref="B1062:E1062"/>
    <mergeCell ref="B1063:E1063"/>
    <mergeCell ref="B1064:E1064"/>
    <mergeCell ref="B1069:E1069"/>
    <mergeCell ref="B1070:E1070"/>
    <mergeCell ref="B1071:E1071"/>
    <mergeCell ref="B1072:E1072"/>
    <mergeCell ref="B1073:E1073"/>
    <mergeCell ref="B1074:E1074"/>
    <mergeCell ref="B1075:E1075"/>
    <mergeCell ref="B1080:E1080"/>
    <mergeCell ref="B1081:E1081"/>
    <mergeCell ref="B1082:E1082"/>
    <mergeCell ref="B1083:E1083"/>
    <mergeCell ref="B440:E440"/>
    <mergeCell ref="B441:E441"/>
    <mergeCell ref="B442:E442"/>
    <mergeCell ref="B427:E427"/>
    <mergeCell ref="B428:E428"/>
    <mergeCell ref="B429:E429"/>
    <mergeCell ref="B430:E430"/>
    <mergeCell ref="B431:E431"/>
    <mergeCell ref="B432:E432"/>
    <mergeCell ref="B468:E468"/>
    <mergeCell ref="B469:E469"/>
    <mergeCell ref="B470:E470"/>
    <mergeCell ref="B475:E475"/>
    <mergeCell ref="B476:E476"/>
    <mergeCell ref="B477:E477"/>
    <mergeCell ref="B478:E478"/>
    <mergeCell ref="B479:E479"/>
    <mergeCell ref="B480:E480"/>
    <mergeCell ref="B481:E481"/>
    <mergeCell ref="D419:E419"/>
    <mergeCell ref="D420:E420"/>
    <mergeCell ref="D421:E421"/>
    <mergeCell ref="D422:E422"/>
    <mergeCell ref="D417:E417"/>
    <mergeCell ref="D418:E418"/>
    <mergeCell ref="B407:E407"/>
    <mergeCell ref="B408:E408"/>
    <mergeCell ref="B409:E409"/>
    <mergeCell ref="B410:E410"/>
    <mergeCell ref="B415:E415"/>
    <mergeCell ref="B416:E416"/>
    <mergeCell ref="A414:E414"/>
    <mergeCell ref="B398:C398"/>
    <mergeCell ref="D398:E398"/>
    <mergeCell ref="B403:E403"/>
    <mergeCell ref="B404:E404"/>
    <mergeCell ref="B405:E405"/>
    <mergeCell ref="B406:E406"/>
    <mergeCell ref="B395:C395"/>
    <mergeCell ref="D395:E395"/>
    <mergeCell ref="B396:C396"/>
    <mergeCell ref="D396:E396"/>
    <mergeCell ref="B397:C397"/>
    <mergeCell ref="D397:E397"/>
    <mergeCell ref="A402:E402"/>
    <mergeCell ref="B391:E391"/>
    <mergeCell ref="B392:E392"/>
    <mergeCell ref="B393:C393"/>
    <mergeCell ref="D393:E393"/>
    <mergeCell ref="B394:C394"/>
    <mergeCell ref="D394:E394"/>
    <mergeCell ref="B383:E383"/>
    <mergeCell ref="B384:E384"/>
    <mergeCell ref="B385:E385"/>
    <mergeCell ref="B386:E386"/>
    <mergeCell ref="A390:E390"/>
    <mergeCell ref="B379:E379"/>
    <mergeCell ref="B380:E380"/>
    <mergeCell ref="B381:E381"/>
    <mergeCell ref="B382:E382"/>
    <mergeCell ref="B372:E372"/>
    <mergeCell ref="B373:E373"/>
    <mergeCell ref="B374:E374"/>
    <mergeCell ref="B362:E362"/>
    <mergeCell ref="B367:E367"/>
    <mergeCell ref="B368:E368"/>
    <mergeCell ref="B369:E369"/>
    <mergeCell ref="B370:E370"/>
    <mergeCell ref="B371:E371"/>
    <mergeCell ref="A366:E366"/>
    <mergeCell ref="A378:E378"/>
    <mergeCell ref="B356:E356"/>
    <mergeCell ref="B357:E357"/>
    <mergeCell ref="B358:E358"/>
    <mergeCell ref="B359:E359"/>
    <mergeCell ref="B360:E360"/>
    <mergeCell ref="B361:E361"/>
    <mergeCell ref="B346:E346"/>
    <mergeCell ref="B347:E347"/>
    <mergeCell ref="B348:E348"/>
    <mergeCell ref="B349:E349"/>
    <mergeCell ref="B350:E350"/>
    <mergeCell ref="B355:E355"/>
    <mergeCell ref="A354:E354"/>
    <mergeCell ref="B336:E336"/>
    <mergeCell ref="B337:E337"/>
    <mergeCell ref="B338:E338"/>
    <mergeCell ref="B343:E343"/>
    <mergeCell ref="B344:E344"/>
    <mergeCell ref="B345:E345"/>
    <mergeCell ref="B326:E326"/>
    <mergeCell ref="B331:E331"/>
    <mergeCell ref="B332:E332"/>
    <mergeCell ref="B333:E333"/>
    <mergeCell ref="B334:E334"/>
    <mergeCell ref="B335:E335"/>
    <mergeCell ref="A330:E330"/>
    <mergeCell ref="A342:E342"/>
    <mergeCell ref="B320:E320"/>
    <mergeCell ref="B321:E321"/>
    <mergeCell ref="B322:E322"/>
    <mergeCell ref="B323:E323"/>
    <mergeCell ref="B324:E324"/>
    <mergeCell ref="B325:E325"/>
    <mergeCell ref="B310:E310"/>
    <mergeCell ref="B311:E311"/>
    <mergeCell ref="B312:E312"/>
    <mergeCell ref="B313:E313"/>
    <mergeCell ref="B314:E314"/>
    <mergeCell ref="B319:E319"/>
    <mergeCell ref="A318:E318"/>
    <mergeCell ref="B300:E300"/>
    <mergeCell ref="B301:E301"/>
    <mergeCell ref="B302:E302"/>
    <mergeCell ref="B307:E307"/>
    <mergeCell ref="B308:E308"/>
    <mergeCell ref="B309:E309"/>
    <mergeCell ref="B290:E290"/>
    <mergeCell ref="B295:E295"/>
    <mergeCell ref="B296:E296"/>
    <mergeCell ref="B297:E297"/>
    <mergeCell ref="B298:E298"/>
    <mergeCell ref="B299:E299"/>
    <mergeCell ref="A306:E306"/>
    <mergeCell ref="B271:E271"/>
    <mergeCell ref="B272:E272"/>
    <mergeCell ref="B273:E273"/>
    <mergeCell ref="B254:E254"/>
    <mergeCell ref="B259:E259"/>
    <mergeCell ref="B260:E260"/>
    <mergeCell ref="B261:E261"/>
    <mergeCell ref="B262:E262"/>
    <mergeCell ref="B263:E263"/>
    <mergeCell ref="B248:E248"/>
    <mergeCell ref="B249:E249"/>
    <mergeCell ref="B250:E250"/>
    <mergeCell ref="B251:E251"/>
    <mergeCell ref="B252:E252"/>
    <mergeCell ref="B253:E253"/>
    <mergeCell ref="D240:E240"/>
    <mergeCell ref="D241:E241"/>
    <mergeCell ref="D242:E242"/>
    <mergeCell ref="D238:E238"/>
    <mergeCell ref="D237:E237"/>
    <mergeCell ref="B247:E247"/>
    <mergeCell ref="B231:C231"/>
    <mergeCell ref="D231:E231"/>
    <mergeCell ref="B236:E236"/>
    <mergeCell ref="D239:E239"/>
    <mergeCell ref="B228:C228"/>
    <mergeCell ref="D228:E228"/>
    <mergeCell ref="B229:C229"/>
    <mergeCell ref="D229:E229"/>
    <mergeCell ref="B230:C230"/>
    <mergeCell ref="D230:E230"/>
    <mergeCell ref="B224:E224"/>
    <mergeCell ref="B225:E225"/>
    <mergeCell ref="B226:C226"/>
    <mergeCell ref="D226:E226"/>
    <mergeCell ref="B227:C227"/>
    <mergeCell ref="D227:E227"/>
    <mergeCell ref="B216:E216"/>
    <mergeCell ref="B217:E217"/>
    <mergeCell ref="B218:E218"/>
    <mergeCell ref="B219:E219"/>
    <mergeCell ref="B206:E206"/>
    <mergeCell ref="B207:E207"/>
    <mergeCell ref="B212:E212"/>
    <mergeCell ref="B213:E213"/>
    <mergeCell ref="B214:E214"/>
    <mergeCell ref="B215:E215"/>
    <mergeCell ref="B200:E200"/>
    <mergeCell ref="B201:E201"/>
    <mergeCell ref="B202:E202"/>
    <mergeCell ref="B203:E203"/>
    <mergeCell ref="B204:E204"/>
    <mergeCell ref="B205:E205"/>
    <mergeCell ref="B192:E192"/>
    <mergeCell ref="B193:E193"/>
    <mergeCell ref="B194:E194"/>
    <mergeCell ref="B195:E195"/>
    <mergeCell ref="B188:E188"/>
    <mergeCell ref="B189:E189"/>
    <mergeCell ref="B190:E190"/>
    <mergeCell ref="B191:E191"/>
    <mergeCell ref="D180:E180"/>
    <mergeCell ref="D181:E181"/>
    <mergeCell ref="D182:E182"/>
    <mergeCell ref="D183:E183"/>
    <mergeCell ref="A187:E187"/>
    <mergeCell ref="B176:E176"/>
    <mergeCell ref="B177:E177"/>
    <mergeCell ref="B178:E178"/>
    <mergeCell ref="B179:E179"/>
    <mergeCell ref="B169:E169"/>
    <mergeCell ref="B170:E170"/>
    <mergeCell ref="B171:E171"/>
    <mergeCell ref="B166:E166"/>
    <mergeCell ref="B167:E167"/>
    <mergeCell ref="B168:E168"/>
    <mergeCell ref="A175:E175"/>
    <mergeCell ref="B158:C158"/>
    <mergeCell ref="D158:E158"/>
    <mergeCell ref="B159:C159"/>
    <mergeCell ref="D159:E159"/>
    <mergeCell ref="B164:E164"/>
    <mergeCell ref="B165:E165"/>
    <mergeCell ref="B155:C155"/>
    <mergeCell ref="D155:E155"/>
    <mergeCell ref="B156:C156"/>
    <mergeCell ref="D156:E156"/>
    <mergeCell ref="B157:C157"/>
    <mergeCell ref="D157:E157"/>
    <mergeCell ref="A163:E163"/>
    <mergeCell ref="B153:E153"/>
    <mergeCell ref="B154:C154"/>
    <mergeCell ref="D154:E154"/>
    <mergeCell ref="B104:E104"/>
    <mergeCell ref="B116:E116"/>
    <mergeCell ref="B117:E117"/>
    <mergeCell ref="B118:E118"/>
    <mergeCell ref="B130:C130"/>
    <mergeCell ref="D130:E130"/>
    <mergeCell ref="B122:E122"/>
    <mergeCell ref="B123:E123"/>
    <mergeCell ref="B111:E111"/>
    <mergeCell ref="B105:E105"/>
    <mergeCell ref="B106:E106"/>
    <mergeCell ref="B107:E107"/>
    <mergeCell ref="B108:E108"/>
    <mergeCell ref="B109:E109"/>
    <mergeCell ref="B110:E110"/>
    <mergeCell ref="A115:E115"/>
    <mergeCell ref="A127:E127"/>
    <mergeCell ref="A139:E139"/>
    <mergeCell ref="A151:E151"/>
    <mergeCell ref="B135:C135"/>
    <mergeCell ref="D135:E135"/>
    <mergeCell ref="B152:E152"/>
    <mergeCell ref="B141:E141"/>
    <mergeCell ref="B92:E92"/>
    <mergeCell ref="B93:E93"/>
    <mergeCell ref="B94:E94"/>
    <mergeCell ref="B95:E95"/>
    <mergeCell ref="B96:E96"/>
    <mergeCell ref="B80:E80"/>
    <mergeCell ref="B81:E81"/>
    <mergeCell ref="B97:E97"/>
    <mergeCell ref="B98:E98"/>
    <mergeCell ref="B133:C133"/>
    <mergeCell ref="D133:E133"/>
    <mergeCell ref="B134:C134"/>
    <mergeCell ref="D134:E134"/>
    <mergeCell ref="B128:E128"/>
    <mergeCell ref="B129:E129"/>
    <mergeCell ref="B131:C131"/>
    <mergeCell ref="D131:E131"/>
    <mergeCell ref="B132:C132"/>
    <mergeCell ref="D132:E132"/>
    <mergeCell ref="B119:E119"/>
    <mergeCell ref="B120:E120"/>
    <mergeCell ref="B121:E121"/>
    <mergeCell ref="B3:E3"/>
    <mergeCell ref="A1:E1"/>
    <mergeCell ref="B2:E2"/>
    <mergeCell ref="B463:E463"/>
    <mergeCell ref="B464:E464"/>
    <mergeCell ref="B465:E465"/>
    <mergeCell ref="B466:E466"/>
    <mergeCell ref="B467:E467"/>
    <mergeCell ref="B12:C12"/>
    <mergeCell ref="B13:C13"/>
    <mergeCell ref="B14:C14"/>
    <mergeCell ref="B15:C15"/>
    <mergeCell ref="B99:E99"/>
    <mergeCell ref="D11:E11"/>
    <mergeCell ref="D12:E12"/>
    <mergeCell ref="D13:E13"/>
    <mergeCell ref="D14:E14"/>
    <mergeCell ref="D15:E15"/>
    <mergeCell ref="B72:C72"/>
    <mergeCell ref="D72:E72"/>
    <mergeCell ref="B32:E32"/>
    <mergeCell ref="B44:E44"/>
    <mergeCell ref="B45:E45"/>
    <mergeCell ref="B56:E56"/>
    <mergeCell ref="B25:E25"/>
    <mergeCell ref="B26:E26"/>
    <mergeCell ref="B27:E27"/>
    <mergeCell ref="B20:E20"/>
    <mergeCell ref="B21:E21"/>
    <mergeCell ref="B22:E22"/>
    <mergeCell ref="B23:E23"/>
    <mergeCell ref="B24:E24"/>
    <mergeCell ref="B75:C75"/>
    <mergeCell ref="D75:E75"/>
    <mergeCell ref="B69:E69"/>
    <mergeCell ref="B37:E37"/>
    <mergeCell ref="B57:E57"/>
    <mergeCell ref="B58:E58"/>
    <mergeCell ref="B59:E59"/>
    <mergeCell ref="B60:E60"/>
    <mergeCell ref="B39:E39"/>
    <mergeCell ref="B61:E61"/>
    <mergeCell ref="B62:E62"/>
    <mergeCell ref="B63:E63"/>
    <mergeCell ref="B33:E33"/>
    <mergeCell ref="B34:E34"/>
    <mergeCell ref="B35:E35"/>
    <mergeCell ref="B36:E36"/>
    <mergeCell ref="B482:E482"/>
    <mergeCell ref="B487:E487"/>
    <mergeCell ref="B488:E488"/>
    <mergeCell ref="B489:E489"/>
    <mergeCell ref="B490:E490"/>
    <mergeCell ref="B491:E491"/>
    <mergeCell ref="B492:E492"/>
    <mergeCell ref="B493:E493"/>
    <mergeCell ref="B494:E494"/>
    <mergeCell ref="B499:E499"/>
    <mergeCell ref="B500:E500"/>
    <mergeCell ref="B501:E501"/>
    <mergeCell ref="B502:E502"/>
    <mergeCell ref="B503:E503"/>
    <mergeCell ref="B504:E504"/>
    <mergeCell ref="B505:E505"/>
    <mergeCell ref="B506:E506"/>
    <mergeCell ref="B511:E511"/>
    <mergeCell ref="B512:E512"/>
    <mergeCell ref="B513:E513"/>
    <mergeCell ref="B514:E514"/>
    <mergeCell ref="B515:E515"/>
    <mergeCell ref="B516:E516"/>
    <mergeCell ref="B517:E517"/>
    <mergeCell ref="B518:E518"/>
    <mergeCell ref="B523:E523"/>
    <mergeCell ref="B524:E524"/>
    <mergeCell ref="B525:E525"/>
    <mergeCell ref="B526:E526"/>
    <mergeCell ref="B527:E527"/>
    <mergeCell ref="B528:E528"/>
    <mergeCell ref="B529:E529"/>
    <mergeCell ref="B530:E530"/>
    <mergeCell ref="B535:E535"/>
    <mergeCell ref="B536:E536"/>
    <mergeCell ref="B537:E537"/>
    <mergeCell ref="A534:E534"/>
    <mergeCell ref="B538:E538"/>
    <mergeCell ref="B539:E539"/>
    <mergeCell ref="B540:E540"/>
    <mergeCell ref="B541:E541"/>
    <mergeCell ref="B542:E542"/>
    <mergeCell ref="B547:E547"/>
    <mergeCell ref="B548:E548"/>
    <mergeCell ref="B549:E549"/>
    <mergeCell ref="B550:E550"/>
    <mergeCell ref="A546:E546"/>
    <mergeCell ref="B551:E551"/>
    <mergeCell ref="B552:E552"/>
    <mergeCell ref="B553:E553"/>
    <mergeCell ref="B554:E554"/>
    <mergeCell ref="B559:E559"/>
    <mergeCell ref="B560:E560"/>
    <mergeCell ref="B561:E561"/>
    <mergeCell ref="B562:E562"/>
    <mergeCell ref="B563:E563"/>
    <mergeCell ref="A558:E558"/>
    <mergeCell ref="B577:E577"/>
    <mergeCell ref="B578:E578"/>
    <mergeCell ref="B583:E583"/>
    <mergeCell ref="B584:E584"/>
    <mergeCell ref="B585:E585"/>
    <mergeCell ref="B586:E586"/>
    <mergeCell ref="B587:E587"/>
    <mergeCell ref="B589:E589"/>
    <mergeCell ref="B564:E564"/>
    <mergeCell ref="B565:E565"/>
    <mergeCell ref="B566:E566"/>
    <mergeCell ref="B571:E571"/>
    <mergeCell ref="B572:E572"/>
    <mergeCell ref="B573:E573"/>
    <mergeCell ref="B574:E574"/>
    <mergeCell ref="B575:E575"/>
    <mergeCell ref="B576:E576"/>
    <mergeCell ref="B588:E588"/>
    <mergeCell ref="A570:E570"/>
    <mergeCell ref="A582:E582"/>
    <mergeCell ref="B625:C625"/>
    <mergeCell ref="B626:C626"/>
    <mergeCell ref="D621:E621"/>
    <mergeCell ref="D622:E622"/>
    <mergeCell ref="D623:E623"/>
    <mergeCell ref="D624:E624"/>
    <mergeCell ref="D625:E625"/>
    <mergeCell ref="D626:E626"/>
    <mergeCell ref="B620:E620"/>
    <mergeCell ref="B633:E633"/>
    <mergeCell ref="B634:E634"/>
    <mergeCell ref="B635:E635"/>
    <mergeCell ref="B636:E636"/>
    <mergeCell ref="B637:E637"/>
    <mergeCell ref="B638:E638"/>
    <mergeCell ref="B643:E643"/>
    <mergeCell ref="B644:E644"/>
    <mergeCell ref="B645:E645"/>
    <mergeCell ref="B646:E646"/>
    <mergeCell ref="B647:E647"/>
    <mergeCell ref="B648:E648"/>
    <mergeCell ref="B649:E649"/>
    <mergeCell ref="B650:E650"/>
    <mergeCell ref="B655:E655"/>
    <mergeCell ref="B656:E656"/>
    <mergeCell ref="B657:E657"/>
    <mergeCell ref="B658:E658"/>
    <mergeCell ref="B659:E659"/>
    <mergeCell ref="B660:E660"/>
    <mergeCell ref="B661:E661"/>
    <mergeCell ref="B662:E662"/>
    <mergeCell ref="B667:E667"/>
    <mergeCell ref="B668:E668"/>
    <mergeCell ref="B669:E669"/>
    <mergeCell ref="B670:E670"/>
    <mergeCell ref="B671:E671"/>
    <mergeCell ref="B691:E691"/>
    <mergeCell ref="B685:C685"/>
    <mergeCell ref="D685:E685"/>
    <mergeCell ref="B686:C686"/>
    <mergeCell ref="D686:E686"/>
    <mergeCell ref="B672:E672"/>
    <mergeCell ref="B673:E673"/>
    <mergeCell ref="B674:E674"/>
    <mergeCell ref="B679:E679"/>
    <mergeCell ref="B680:E680"/>
    <mergeCell ref="B681:C681"/>
    <mergeCell ref="D681:E681"/>
    <mergeCell ref="B682:C682"/>
    <mergeCell ref="D682:E682"/>
    <mergeCell ref="B683:C683"/>
    <mergeCell ref="D683:E683"/>
    <mergeCell ref="B684:C684"/>
    <mergeCell ref="D684:E684"/>
    <mergeCell ref="B703:E703"/>
    <mergeCell ref="B692:E692"/>
    <mergeCell ref="B705:E705"/>
    <mergeCell ref="B706:E706"/>
    <mergeCell ref="B707:E707"/>
    <mergeCell ref="B708:E708"/>
    <mergeCell ref="B709:E709"/>
    <mergeCell ref="B710:E710"/>
    <mergeCell ref="B693:C693"/>
    <mergeCell ref="D693:E693"/>
    <mergeCell ref="B694:C694"/>
    <mergeCell ref="D694:E694"/>
    <mergeCell ref="B695:C695"/>
    <mergeCell ref="D695:E695"/>
    <mergeCell ref="B696:C696"/>
    <mergeCell ref="D696:E696"/>
    <mergeCell ref="B697:C697"/>
    <mergeCell ref="D697:E697"/>
    <mergeCell ref="B698:C698"/>
    <mergeCell ref="D698:E698"/>
    <mergeCell ref="B704:E704"/>
    <mergeCell ref="B734:E734"/>
    <mergeCell ref="B739:E739"/>
    <mergeCell ref="B740:E740"/>
    <mergeCell ref="B755:E755"/>
    <mergeCell ref="B752:E752"/>
    <mergeCell ref="B753:E753"/>
    <mergeCell ref="B754:E754"/>
    <mergeCell ref="B741:E741"/>
    <mergeCell ref="B742:E742"/>
    <mergeCell ref="B743:E743"/>
    <mergeCell ref="B744:E744"/>
    <mergeCell ref="B745:E745"/>
    <mergeCell ref="B746:E746"/>
    <mergeCell ref="B769:E769"/>
    <mergeCell ref="B770:E770"/>
    <mergeCell ref="B771:E771"/>
    <mergeCell ref="B756:E756"/>
    <mergeCell ref="B757:E757"/>
    <mergeCell ref="B758:E758"/>
    <mergeCell ref="B759:E759"/>
    <mergeCell ref="B764:E764"/>
    <mergeCell ref="B765:E765"/>
    <mergeCell ref="B766:E766"/>
    <mergeCell ref="B767:E767"/>
    <mergeCell ref="B768:E768"/>
    <mergeCell ref="B780:E780"/>
    <mergeCell ref="B781:E781"/>
    <mergeCell ref="B782:E782"/>
    <mergeCell ref="B783:E783"/>
    <mergeCell ref="B784:E784"/>
    <mergeCell ref="B785:E785"/>
    <mergeCell ref="B786:E786"/>
    <mergeCell ref="B787:E787"/>
    <mergeCell ref="B776:E776"/>
    <mergeCell ref="B777:E777"/>
    <mergeCell ref="B792:E792"/>
    <mergeCell ref="B793:E793"/>
    <mergeCell ref="B804:E804"/>
    <mergeCell ref="B794:C794"/>
    <mergeCell ref="D794:E794"/>
    <mergeCell ref="B795:C795"/>
    <mergeCell ref="D795:E795"/>
    <mergeCell ref="B796:C796"/>
    <mergeCell ref="D796:E796"/>
    <mergeCell ref="B797:C797"/>
    <mergeCell ref="D797:E797"/>
    <mergeCell ref="B798:C798"/>
    <mergeCell ref="D798:E798"/>
    <mergeCell ref="B799:C799"/>
    <mergeCell ref="D799:E799"/>
    <mergeCell ref="B805:E805"/>
    <mergeCell ref="B806:E806"/>
    <mergeCell ref="B807:E807"/>
    <mergeCell ref="B808:E808"/>
    <mergeCell ref="B809:E809"/>
    <mergeCell ref="B810:E810"/>
    <mergeCell ref="B811:E811"/>
    <mergeCell ref="B816:E816"/>
    <mergeCell ref="B817:E817"/>
    <mergeCell ref="B828:E828"/>
    <mergeCell ref="B829:E829"/>
    <mergeCell ref="D818:E818"/>
    <mergeCell ref="D819:E819"/>
    <mergeCell ref="D820:E820"/>
    <mergeCell ref="D821:E821"/>
    <mergeCell ref="D822:E822"/>
    <mergeCell ref="D823:E823"/>
    <mergeCell ref="B830:C830"/>
    <mergeCell ref="D830:E830"/>
    <mergeCell ref="A827:E827"/>
    <mergeCell ref="B831:C831"/>
    <mergeCell ref="B832:C832"/>
    <mergeCell ref="B833:C833"/>
    <mergeCell ref="B834:C834"/>
    <mergeCell ref="B835:C835"/>
    <mergeCell ref="D831:E831"/>
    <mergeCell ref="D832:E832"/>
    <mergeCell ref="D833:E833"/>
    <mergeCell ref="D834:E834"/>
    <mergeCell ref="D835:E835"/>
    <mergeCell ref="B855:E855"/>
    <mergeCell ref="B854:E854"/>
    <mergeCell ref="B853:E853"/>
    <mergeCell ref="B881:E881"/>
    <mergeCell ref="B882:E882"/>
    <mergeCell ref="B883:E883"/>
    <mergeCell ref="B884:E884"/>
    <mergeCell ref="B885:E885"/>
    <mergeCell ref="B886:E886"/>
    <mergeCell ref="B887:E887"/>
    <mergeCell ref="B888:E888"/>
    <mergeCell ref="B869:E869"/>
    <mergeCell ref="B870:E870"/>
    <mergeCell ref="D871:E871"/>
    <mergeCell ref="D872:E872"/>
    <mergeCell ref="D873:E873"/>
    <mergeCell ref="D874:E874"/>
    <mergeCell ref="D875:E875"/>
    <mergeCell ref="D876:E876"/>
    <mergeCell ref="B970:G970"/>
    <mergeCell ref="B920:E920"/>
    <mergeCell ref="B921:E921"/>
    <mergeCell ref="B922:E922"/>
    <mergeCell ref="B923:E923"/>
    <mergeCell ref="B924:E924"/>
    <mergeCell ref="B929:E929"/>
    <mergeCell ref="B930:E930"/>
    <mergeCell ref="B899:E899"/>
    <mergeCell ref="B900:E900"/>
    <mergeCell ref="B905:E905"/>
    <mergeCell ref="A952:E952"/>
    <mergeCell ref="A969:E969"/>
    <mergeCell ref="D943:E943"/>
    <mergeCell ref="D944:E944"/>
    <mergeCell ref="B965:E965"/>
    <mergeCell ref="B958:C958"/>
    <mergeCell ref="D958:E958"/>
    <mergeCell ref="B959:C959"/>
    <mergeCell ref="D959:E959"/>
    <mergeCell ref="B960:C960"/>
    <mergeCell ref="D960:E960"/>
    <mergeCell ref="B953:E953"/>
    <mergeCell ref="B954:E954"/>
    <mergeCell ref="B955:C955"/>
    <mergeCell ref="D955:E955"/>
    <mergeCell ref="B956:C956"/>
    <mergeCell ref="D956:E956"/>
    <mergeCell ref="B957:C957"/>
    <mergeCell ref="D957:E957"/>
    <mergeCell ref="B964:E964"/>
    <mergeCell ref="B941:E941"/>
    <mergeCell ref="B942:E942"/>
    <mergeCell ref="B932:C932"/>
    <mergeCell ref="D932:E932"/>
    <mergeCell ref="B933:C933"/>
    <mergeCell ref="D933:E933"/>
    <mergeCell ref="B934:C934"/>
    <mergeCell ref="D934:E934"/>
    <mergeCell ref="B935:C935"/>
    <mergeCell ref="D935:E935"/>
    <mergeCell ref="B936:C936"/>
    <mergeCell ref="D936:E936"/>
    <mergeCell ref="B590:E590"/>
    <mergeCell ref="B595:E595"/>
    <mergeCell ref="B596:E596"/>
    <mergeCell ref="B597:E597"/>
    <mergeCell ref="B598:E598"/>
    <mergeCell ref="B599:E599"/>
    <mergeCell ref="B600:E600"/>
    <mergeCell ref="B601:E601"/>
    <mergeCell ref="B602:E602"/>
    <mergeCell ref="A594:E594"/>
    <mergeCell ref="B893:E893"/>
    <mergeCell ref="B894:E894"/>
    <mergeCell ref="B895:E895"/>
    <mergeCell ref="B896:E896"/>
    <mergeCell ref="B897:E897"/>
    <mergeCell ref="B898:E898"/>
    <mergeCell ref="B919:E919"/>
    <mergeCell ref="B992:E992"/>
    <mergeCell ref="B1003:E1003"/>
    <mergeCell ref="B931:C931"/>
    <mergeCell ref="D931:E931"/>
    <mergeCell ref="B906:E906"/>
    <mergeCell ref="B907:E907"/>
    <mergeCell ref="B908:E908"/>
    <mergeCell ref="B909:E909"/>
    <mergeCell ref="B910:E910"/>
    <mergeCell ref="B911:E911"/>
    <mergeCell ref="B912:E912"/>
    <mergeCell ref="B917:E917"/>
    <mergeCell ref="B918:E918"/>
    <mergeCell ref="D945:E945"/>
    <mergeCell ref="D946:E946"/>
    <mergeCell ref="D947:E947"/>
    <mergeCell ref="D948:E948"/>
    <mergeCell ref="B1005:E1005"/>
    <mergeCell ref="B1006:E1006"/>
    <mergeCell ref="B1007:E1007"/>
    <mergeCell ref="B1008:E1008"/>
    <mergeCell ref="B1009:E1009"/>
    <mergeCell ref="B1014:E1014"/>
    <mergeCell ref="B1058:E1058"/>
    <mergeCell ref="B1059:E1059"/>
    <mergeCell ref="B1060:E1060"/>
    <mergeCell ref="B1038:E1038"/>
    <mergeCell ref="B1039:E1039"/>
    <mergeCell ref="B1040:E1040"/>
    <mergeCell ref="B1041:E1041"/>
    <mergeCell ref="B1042:E1042"/>
    <mergeCell ref="B1047:E1047"/>
    <mergeCell ref="B1036:E1036"/>
    <mergeCell ref="B1037:E1037"/>
    <mergeCell ref="A1079:E1079"/>
    <mergeCell ref="B1084:E1084"/>
    <mergeCell ref="B1085:E1085"/>
    <mergeCell ref="B1086:E1086"/>
    <mergeCell ref="B1091:E1091"/>
    <mergeCell ref="B1092:E1092"/>
    <mergeCell ref="B1093:E1093"/>
    <mergeCell ref="B1094:E1094"/>
    <mergeCell ref="B1095:E1095"/>
    <mergeCell ref="B1096:E1096"/>
    <mergeCell ref="A1090:E1090"/>
    <mergeCell ref="B1097:E1097"/>
    <mergeCell ref="B1103:E1103"/>
    <mergeCell ref="B1104:E1104"/>
    <mergeCell ref="B1105:E1105"/>
    <mergeCell ref="B1106:E1106"/>
    <mergeCell ref="B1107:E1107"/>
    <mergeCell ref="B1108:E1108"/>
    <mergeCell ref="B1109:E1109"/>
    <mergeCell ref="B1114:E1114"/>
    <mergeCell ref="A1102:E1102"/>
    <mergeCell ref="A1113:E1113"/>
    <mergeCell ref="B1115:E1115"/>
    <mergeCell ref="B1116:E1116"/>
    <mergeCell ref="B1117:E1117"/>
    <mergeCell ref="B1118:E1118"/>
    <mergeCell ref="B1119:E1119"/>
    <mergeCell ref="B1120:E1120"/>
    <mergeCell ref="B1125:E1125"/>
    <mergeCell ref="B1126:E1126"/>
    <mergeCell ref="B1127:E1127"/>
    <mergeCell ref="A1124:E1124"/>
    <mergeCell ref="B1128:E1128"/>
    <mergeCell ref="B1129:E1129"/>
    <mergeCell ref="B1130:E1130"/>
    <mergeCell ref="B1131:E1131"/>
    <mergeCell ref="B1136:E1136"/>
    <mergeCell ref="B1137:E1137"/>
    <mergeCell ref="B1138:E1138"/>
    <mergeCell ref="B1139:E1139"/>
    <mergeCell ref="B1140:E1140"/>
    <mergeCell ref="A1135:E1135"/>
    <mergeCell ref="B1141:E1141"/>
    <mergeCell ref="B1142:E1142"/>
    <mergeCell ref="B1147:E1147"/>
    <mergeCell ref="B1148:E1148"/>
    <mergeCell ref="B1149:E1149"/>
    <mergeCell ref="B1150:E1150"/>
    <mergeCell ref="B1151:E1151"/>
    <mergeCell ref="B1152:E1152"/>
    <mergeCell ref="B1153:E1153"/>
    <mergeCell ref="A1146:E1146"/>
    <mergeCell ref="B1191:E1191"/>
    <mergeCell ref="B1171:E1171"/>
    <mergeCell ref="B1172:E1172"/>
    <mergeCell ref="B1173:E1173"/>
    <mergeCell ref="B1174:E1174"/>
    <mergeCell ref="B1175:E1175"/>
    <mergeCell ref="B1158:E1158"/>
    <mergeCell ref="B1159:E1159"/>
    <mergeCell ref="B1160:E1160"/>
    <mergeCell ref="B1161:E1161"/>
    <mergeCell ref="B1162:E1162"/>
    <mergeCell ref="B1163:E1163"/>
    <mergeCell ref="B1164:E1164"/>
    <mergeCell ref="B1169:E1169"/>
    <mergeCell ref="B1170:E1170"/>
    <mergeCell ref="B1180:F1180"/>
    <mergeCell ref="A1157:E115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9"/>
  <sheetViews>
    <sheetView workbookViewId="0">
      <selection activeCell="C8" sqref="C8:E8"/>
    </sheetView>
  </sheetViews>
  <sheetFormatPr baseColWidth="10" defaultColWidth="8.83203125" defaultRowHeight="15" x14ac:dyDescent="0.2"/>
  <cols>
    <col min="1" max="1" width="45.6640625" customWidth="1"/>
    <col min="2" max="5" width="30.6640625" customWidth="1"/>
  </cols>
  <sheetData>
    <row r="1" spans="1:5" ht="19" x14ac:dyDescent="0.2">
      <c r="A1" s="522" t="s">
        <v>12</v>
      </c>
      <c r="B1" s="523"/>
      <c r="C1" s="523"/>
      <c r="D1" s="523"/>
      <c r="E1" s="524"/>
    </row>
    <row r="2" spans="1:5" ht="57" customHeight="1" thickBot="1" x14ac:dyDescent="0.25">
      <c r="A2" s="70" t="s">
        <v>0</v>
      </c>
      <c r="B2" s="460" t="s">
        <v>756</v>
      </c>
      <c r="C2" s="563"/>
      <c r="D2" s="563"/>
      <c r="E2" s="564"/>
    </row>
    <row r="3" spans="1:5" s="20" customFormat="1" ht="20" customHeight="1" thickBot="1" x14ac:dyDescent="0.25">
      <c r="A3" s="244" t="s">
        <v>1</v>
      </c>
      <c r="B3" s="629" t="s">
        <v>757</v>
      </c>
      <c r="C3" s="629"/>
      <c r="D3" s="629"/>
      <c r="E3" s="630"/>
    </row>
    <row r="4" spans="1:5" x14ac:dyDescent="0.2">
      <c r="A4" s="1"/>
      <c r="B4" s="1"/>
      <c r="C4" s="1"/>
      <c r="D4" s="1"/>
      <c r="E4" s="1"/>
    </row>
    <row r="5" spans="1:5" ht="16" thickBot="1" x14ac:dyDescent="0.25">
      <c r="A5" s="21"/>
      <c r="B5" s="21"/>
      <c r="C5" s="1"/>
      <c r="D5" s="1"/>
      <c r="E5" s="1"/>
    </row>
    <row r="6" spans="1:5" ht="30" x14ac:dyDescent="0.2">
      <c r="A6" s="29" t="s">
        <v>3</v>
      </c>
      <c r="B6" s="30" t="s">
        <v>2</v>
      </c>
      <c r="C6" s="39" t="s">
        <v>163</v>
      </c>
      <c r="D6" s="39" t="s">
        <v>37</v>
      </c>
      <c r="E6" s="40" t="s">
        <v>38</v>
      </c>
    </row>
    <row r="7" spans="1:5" ht="30" customHeight="1" x14ac:dyDescent="0.2">
      <c r="A7" s="31">
        <v>55</v>
      </c>
      <c r="B7" s="228" t="s">
        <v>758</v>
      </c>
      <c r="C7" s="49">
        <v>9025721</v>
      </c>
      <c r="D7" s="49">
        <v>9160000</v>
      </c>
      <c r="E7" s="49">
        <v>9160000</v>
      </c>
    </row>
    <row r="8" spans="1:5" ht="30" customHeight="1" x14ac:dyDescent="0.2">
      <c r="A8" s="31">
        <v>5505</v>
      </c>
      <c r="B8" s="228" t="s">
        <v>758</v>
      </c>
      <c r="C8" s="49">
        <v>9025721</v>
      </c>
      <c r="D8" s="49">
        <v>9160000</v>
      </c>
      <c r="E8" s="49">
        <v>9160000</v>
      </c>
    </row>
    <row r="9" spans="1:5" s="20" customFormat="1" ht="30" customHeight="1" x14ac:dyDescent="0.2">
      <c r="A9" s="31" t="s">
        <v>773</v>
      </c>
      <c r="B9" s="231" t="s">
        <v>759</v>
      </c>
      <c r="C9" s="78">
        <v>286000</v>
      </c>
      <c r="D9" s="78">
        <v>350000</v>
      </c>
      <c r="E9" s="79">
        <v>350000</v>
      </c>
    </row>
    <row r="10" spans="1:5" s="20" customFormat="1" ht="30" customHeight="1" x14ac:dyDescent="0.2">
      <c r="A10" s="31" t="s">
        <v>774</v>
      </c>
      <c r="B10" s="231" t="s">
        <v>760</v>
      </c>
      <c r="C10" s="78">
        <v>106000</v>
      </c>
      <c r="D10" s="78">
        <v>150000</v>
      </c>
      <c r="E10" s="78">
        <v>150000</v>
      </c>
    </row>
    <row r="11" spans="1:5" s="20" customFormat="1" ht="30" customHeight="1" x14ac:dyDescent="0.2">
      <c r="A11" s="31" t="s">
        <v>775</v>
      </c>
      <c r="B11" s="231" t="s">
        <v>761</v>
      </c>
      <c r="C11" s="78">
        <v>180000</v>
      </c>
      <c r="D11" s="78">
        <v>200000</v>
      </c>
      <c r="E11" s="78">
        <v>200000</v>
      </c>
    </row>
    <row r="12" spans="1:5" s="20" customFormat="1" ht="30" customHeight="1" x14ac:dyDescent="0.2">
      <c r="A12" s="31" t="s">
        <v>776</v>
      </c>
      <c r="B12" s="231" t="s">
        <v>762</v>
      </c>
      <c r="C12" s="78">
        <v>2880500</v>
      </c>
      <c r="D12" s="78">
        <v>2900000</v>
      </c>
      <c r="E12" s="78">
        <v>2900000</v>
      </c>
    </row>
    <row r="13" spans="1:5" s="20" customFormat="1" ht="30" customHeight="1" x14ac:dyDescent="0.2">
      <c r="A13" s="31" t="s">
        <v>777</v>
      </c>
      <c r="B13" s="231" t="s">
        <v>763</v>
      </c>
      <c r="C13" s="78">
        <v>2880500</v>
      </c>
      <c r="D13" s="78">
        <v>2900000</v>
      </c>
      <c r="E13" s="78">
        <v>2900000</v>
      </c>
    </row>
    <row r="14" spans="1:5" s="20" customFormat="1" ht="30" customHeight="1" x14ac:dyDescent="0.2">
      <c r="A14" s="31" t="s">
        <v>778</v>
      </c>
      <c r="B14" s="231" t="s">
        <v>764</v>
      </c>
      <c r="C14" s="78">
        <v>2854221</v>
      </c>
      <c r="D14" s="78">
        <v>2900000</v>
      </c>
      <c r="E14" s="78">
        <v>2900000</v>
      </c>
    </row>
    <row r="15" spans="1:5" s="20" customFormat="1" ht="30" customHeight="1" x14ac:dyDescent="0.2">
      <c r="A15" s="31" t="s">
        <v>903</v>
      </c>
      <c r="B15" s="231" t="s">
        <v>765</v>
      </c>
      <c r="C15" s="78">
        <v>2481871</v>
      </c>
      <c r="D15" s="78">
        <v>2500000</v>
      </c>
      <c r="E15" s="78">
        <v>2500000</v>
      </c>
    </row>
    <row r="16" spans="1:5" s="20" customFormat="1" ht="30" customHeight="1" x14ac:dyDescent="0.2">
      <c r="A16" s="31" t="s">
        <v>779</v>
      </c>
      <c r="B16" s="231" t="s">
        <v>766</v>
      </c>
      <c r="C16" s="78">
        <v>372350</v>
      </c>
      <c r="D16" s="78">
        <v>400000</v>
      </c>
      <c r="E16" s="78">
        <v>400000</v>
      </c>
    </row>
    <row r="17" spans="1:5" s="20" customFormat="1" ht="30" customHeight="1" x14ac:dyDescent="0.2">
      <c r="A17" s="31" t="s">
        <v>780</v>
      </c>
      <c r="B17" s="231" t="s">
        <v>767</v>
      </c>
      <c r="C17" s="78">
        <v>3005000</v>
      </c>
      <c r="D17" s="78">
        <v>3010000</v>
      </c>
      <c r="E17" s="78">
        <v>3010000</v>
      </c>
    </row>
    <row r="18" spans="1:5" s="20" customFormat="1" ht="30" customHeight="1" x14ac:dyDescent="0.2">
      <c r="A18" s="31" t="s">
        <v>781</v>
      </c>
      <c r="B18" s="231" t="s">
        <v>768</v>
      </c>
      <c r="C18" s="78">
        <v>60000</v>
      </c>
      <c r="D18" s="78">
        <v>60000</v>
      </c>
      <c r="E18" s="78">
        <v>60000</v>
      </c>
    </row>
    <row r="19" spans="1:5" s="20" customFormat="1" ht="30" customHeight="1" x14ac:dyDescent="0.2">
      <c r="A19" s="31" t="s">
        <v>782</v>
      </c>
      <c r="B19" s="231" t="s">
        <v>769</v>
      </c>
      <c r="C19" s="78">
        <v>70000</v>
      </c>
      <c r="D19" s="78">
        <v>70000</v>
      </c>
      <c r="E19" s="78">
        <v>70000</v>
      </c>
    </row>
    <row r="20" spans="1:5" s="20" customFormat="1" ht="30" customHeight="1" x14ac:dyDescent="0.2">
      <c r="A20" s="31" t="s">
        <v>783</v>
      </c>
      <c r="B20" s="231" t="s">
        <v>770</v>
      </c>
      <c r="C20" s="78">
        <v>740000</v>
      </c>
      <c r="D20" s="78">
        <v>740000</v>
      </c>
      <c r="E20" s="78">
        <v>740000</v>
      </c>
    </row>
    <row r="21" spans="1:5" s="20" customFormat="1" ht="30" customHeight="1" x14ac:dyDescent="0.2">
      <c r="A21" s="31" t="s">
        <v>784</v>
      </c>
      <c r="B21" s="231" t="s">
        <v>771</v>
      </c>
      <c r="C21" s="78">
        <v>35000</v>
      </c>
      <c r="D21" s="78">
        <v>40000</v>
      </c>
      <c r="E21" s="78">
        <v>40000</v>
      </c>
    </row>
    <row r="22" spans="1:5" s="20" customFormat="1" ht="30" customHeight="1" thickBot="1" x14ac:dyDescent="0.25">
      <c r="A22" s="31" t="s">
        <v>785</v>
      </c>
      <c r="B22" s="231" t="s">
        <v>772</v>
      </c>
      <c r="C22" s="78">
        <v>2100000</v>
      </c>
      <c r="D22" s="78">
        <v>2100000</v>
      </c>
      <c r="E22" s="78">
        <v>2100000</v>
      </c>
    </row>
    <row r="23" spans="1:5" ht="16" x14ac:dyDescent="0.2">
      <c r="A23" s="463" t="s">
        <v>4</v>
      </c>
      <c r="B23" s="464"/>
      <c r="C23" s="464"/>
      <c r="D23" s="464"/>
      <c r="E23" s="465"/>
    </row>
    <row r="24" spans="1:5" ht="48.75" customHeight="1" x14ac:dyDescent="0.2">
      <c r="A24" s="23" t="s">
        <v>8</v>
      </c>
      <c r="B24" s="466" t="s">
        <v>786</v>
      </c>
      <c r="C24" s="466"/>
      <c r="D24" s="466"/>
      <c r="E24" s="498"/>
    </row>
    <row r="25" spans="1:5" ht="58" x14ac:dyDescent="0.2">
      <c r="A25" s="23" t="s">
        <v>10</v>
      </c>
      <c r="B25" s="473" t="s">
        <v>787</v>
      </c>
      <c r="C25" s="474"/>
      <c r="D25" s="474"/>
      <c r="E25" s="475"/>
    </row>
    <row r="26" spans="1:5" ht="30" x14ac:dyDescent="0.2">
      <c r="A26" s="230" t="s">
        <v>9</v>
      </c>
      <c r="B26" s="454" t="s">
        <v>788</v>
      </c>
      <c r="C26" s="534"/>
      <c r="D26" s="454" t="s">
        <v>789</v>
      </c>
      <c r="E26" s="455"/>
    </row>
    <row r="27" spans="1:5" ht="25" customHeight="1" x14ac:dyDescent="0.2">
      <c r="A27" s="24" t="s">
        <v>5</v>
      </c>
      <c r="B27" s="454" t="s">
        <v>26</v>
      </c>
      <c r="C27" s="534"/>
      <c r="D27" s="454" t="s">
        <v>26</v>
      </c>
      <c r="E27" s="455"/>
    </row>
    <row r="28" spans="1:5" ht="25" customHeight="1" x14ac:dyDescent="0.2">
      <c r="A28" s="24" t="s">
        <v>6</v>
      </c>
      <c r="B28" s="625">
        <v>19</v>
      </c>
      <c r="C28" s="626"/>
      <c r="D28" s="445">
        <v>112</v>
      </c>
      <c r="E28" s="447"/>
    </row>
    <row r="29" spans="1:5" ht="25" customHeight="1" x14ac:dyDescent="0.2">
      <c r="A29" s="24" t="s">
        <v>14</v>
      </c>
      <c r="B29" s="445">
        <v>19</v>
      </c>
      <c r="C29" s="535"/>
      <c r="D29" s="445">
        <v>115</v>
      </c>
      <c r="E29" s="447"/>
    </row>
    <row r="30" spans="1:5" ht="25" customHeight="1" x14ac:dyDescent="0.2">
      <c r="A30" s="24" t="s">
        <v>7</v>
      </c>
      <c r="B30" s="445">
        <v>22</v>
      </c>
      <c r="C30" s="535"/>
      <c r="D30" s="445">
        <v>117</v>
      </c>
      <c r="E30" s="447"/>
    </row>
    <row r="31" spans="1:5" ht="25" customHeight="1" thickBot="1" x14ac:dyDescent="0.25">
      <c r="A31" s="25" t="s">
        <v>13</v>
      </c>
      <c r="B31" s="460">
        <v>25</v>
      </c>
      <c r="C31" s="545"/>
      <c r="D31" s="460">
        <v>119</v>
      </c>
      <c r="E31" s="462"/>
    </row>
    <row r="32" spans="1:5" ht="16" thickBot="1" x14ac:dyDescent="0.25"/>
    <row r="33" spans="1:5" ht="56.25" customHeight="1" x14ac:dyDescent="0.2">
      <c r="A33" s="105" t="s">
        <v>8</v>
      </c>
      <c r="B33" s="515" t="s">
        <v>902</v>
      </c>
      <c r="C33" s="515"/>
      <c r="D33" s="515"/>
      <c r="E33" s="516"/>
    </row>
    <row r="34" spans="1:5" ht="58" x14ac:dyDescent="0.2">
      <c r="A34" s="23" t="s">
        <v>10</v>
      </c>
      <c r="B34" s="473" t="s">
        <v>852</v>
      </c>
      <c r="C34" s="474"/>
      <c r="D34" s="474"/>
      <c r="E34" s="475"/>
    </row>
    <row r="35" spans="1:5" ht="66.75" customHeight="1" x14ac:dyDescent="0.2">
      <c r="A35" s="230" t="s">
        <v>9</v>
      </c>
      <c r="B35" s="454" t="s">
        <v>790</v>
      </c>
      <c r="C35" s="534"/>
      <c r="D35" s="228" t="s">
        <v>791</v>
      </c>
      <c r="E35" s="229" t="s">
        <v>792</v>
      </c>
    </row>
    <row r="36" spans="1:5" ht="25" customHeight="1" x14ac:dyDescent="0.2">
      <c r="A36" s="24" t="s">
        <v>5</v>
      </c>
      <c r="B36" s="454" t="s">
        <v>540</v>
      </c>
      <c r="C36" s="534"/>
      <c r="D36" s="228" t="s">
        <v>26</v>
      </c>
      <c r="E36" s="229" t="s">
        <v>26</v>
      </c>
    </row>
    <row r="37" spans="1:5" ht="25" customHeight="1" x14ac:dyDescent="0.2">
      <c r="A37" s="24" t="s">
        <v>6</v>
      </c>
      <c r="B37" s="627">
        <v>1</v>
      </c>
      <c r="C37" s="628"/>
      <c r="D37" s="226">
        <v>16</v>
      </c>
      <c r="E37" s="227">
        <v>9</v>
      </c>
    </row>
    <row r="38" spans="1:5" ht="25" customHeight="1" x14ac:dyDescent="0.2">
      <c r="A38" s="24" t="s">
        <v>14</v>
      </c>
      <c r="B38" s="445">
        <v>0</v>
      </c>
      <c r="C38" s="535"/>
      <c r="D38" s="226">
        <v>20</v>
      </c>
      <c r="E38" s="227">
        <v>8</v>
      </c>
    </row>
    <row r="39" spans="1:5" ht="25" customHeight="1" x14ac:dyDescent="0.2">
      <c r="A39" s="24" t="s">
        <v>7</v>
      </c>
      <c r="B39" s="445">
        <v>2</v>
      </c>
      <c r="C39" s="535"/>
      <c r="D39" s="226">
        <v>20</v>
      </c>
      <c r="E39" s="227">
        <v>8</v>
      </c>
    </row>
    <row r="40" spans="1:5" ht="25" customHeight="1" thickBot="1" x14ac:dyDescent="0.25">
      <c r="A40" s="25" t="s">
        <v>13</v>
      </c>
      <c r="B40" s="460">
        <v>3</v>
      </c>
      <c r="C40" s="545"/>
      <c r="D40" s="26">
        <v>20</v>
      </c>
      <c r="E40" s="27">
        <v>8</v>
      </c>
    </row>
    <row r="41" spans="1:5" ht="16" thickBot="1" x14ac:dyDescent="0.25"/>
    <row r="42" spans="1:5" ht="44.25" customHeight="1" x14ac:dyDescent="0.2">
      <c r="A42" s="105" t="s">
        <v>8</v>
      </c>
      <c r="B42" s="515" t="s">
        <v>904</v>
      </c>
      <c r="C42" s="515"/>
      <c r="D42" s="515"/>
      <c r="E42" s="516"/>
    </row>
    <row r="43" spans="1:5" ht="58" x14ac:dyDescent="0.2">
      <c r="A43" s="23" t="s">
        <v>10</v>
      </c>
      <c r="B43" s="473" t="s">
        <v>853</v>
      </c>
      <c r="C43" s="474"/>
      <c r="D43" s="474"/>
      <c r="E43" s="475"/>
    </row>
    <row r="44" spans="1:5" ht="30" x14ac:dyDescent="0.2">
      <c r="A44" s="230" t="s">
        <v>9</v>
      </c>
      <c r="B44" s="454" t="s">
        <v>793</v>
      </c>
      <c r="C44" s="472"/>
      <c r="D44" s="472"/>
      <c r="E44" s="455"/>
    </row>
    <row r="45" spans="1:5" ht="25" customHeight="1" x14ac:dyDescent="0.2">
      <c r="A45" s="24" t="s">
        <v>5</v>
      </c>
      <c r="B45" s="454" t="s">
        <v>26</v>
      </c>
      <c r="C45" s="472"/>
      <c r="D45" s="472"/>
      <c r="E45" s="455"/>
    </row>
    <row r="46" spans="1:5" ht="25" customHeight="1" x14ac:dyDescent="0.2">
      <c r="A46" s="24" t="s">
        <v>6</v>
      </c>
      <c r="B46" s="621" t="s">
        <v>794</v>
      </c>
      <c r="C46" s="624"/>
      <c r="D46" s="624"/>
      <c r="E46" s="623"/>
    </row>
    <row r="47" spans="1:5" ht="25" customHeight="1" x14ac:dyDescent="0.2">
      <c r="A47" s="24" t="s">
        <v>14</v>
      </c>
      <c r="B47" s="445">
        <v>19</v>
      </c>
      <c r="C47" s="446"/>
      <c r="D47" s="446"/>
      <c r="E47" s="447"/>
    </row>
    <row r="48" spans="1:5" ht="25" customHeight="1" x14ac:dyDescent="0.2">
      <c r="A48" s="24" t="s">
        <v>7</v>
      </c>
      <c r="B48" s="445">
        <v>21</v>
      </c>
      <c r="C48" s="446"/>
      <c r="D48" s="446"/>
      <c r="E48" s="447"/>
    </row>
    <row r="49" spans="1:5" ht="25" customHeight="1" thickBot="1" x14ac:dyDescent="0.25">
      <c r="A49" s="25" t="s">
        <v>13</v>
      </c>
      <c r="B49" s="460">
        <v>23</v>
      </c>
      <c r="C49" s="461"/>
      <c r="D49" s="461"/>
      <c r="E49" s="462"/>
    </row>
    <row r="50" spans="1:5" ht="16" thickBot="1" x14ac:dyDescent="0.25"/>
    <row r="51" spans="1:5" ht="81.75" customHeight="1" x14ac:dyDescent="0.2">
      <c r="A51" s="105" t="s">
        <v>8</v>
      </c>
      <c r="B51" s="515" t="s">
        <v>1275</v>
      </c>
      <c r="C51" s="515"/>
      <c r="D51" s="515"/>
      <c r="E51" s="516"/>
    </row>
    <row r="52" spans="1:5" ht="58" x14ac:dyDescent="0.2">
      <c r="A52" s="23" t="s">
        <v>10</v>
      </c>
      <c r="B52" s="473" t="s">
        <v>854</v>
      </c>
      <c r="C52" s="474"/>
      <c r="D52" s="474"/>
      <c r="E52" s="475"/>
    </row>
    <row r="53" spans="1:5" ht="30" x14ac:dyDescent="0.2">
      <c r="A53" s="230" t="s">
        <v>9</v>
      </c>
      <c r="B53" s="454" t="s">
        <v>795</v>
      </c>
      <c r="C53" s="534"/>
      <c r="D53" s="454" t="s">
        <v>796</v>
      </c>
      <c r="E53" s="455"/>
    </row>
    <row r="54" spans="1:5" ht="25" customHeight="1" x14ac:dyDescent="0.2">
      <c r="A54" s="24" t="s">
        <v>5</v>
      </c>
      <c r="B54" s="454" t="s">
        <v>26</v>
      </c>
      <c r="C54" s="534"/>
      <c r="D54" s="454" t="s">
        <v>26</v>
      </c>
      <c r="E54" s="455"/>
    </row>
    <row r="55" spans="1:5" ht="25" customHeight="1" x14ac:dyDescent="0.2">
      <c r="A55" s="24" t="s">
        <v>6</v>
      </c>
      <c r="B55" s="621" t="s">
        <v>797</v>
      </c>
      <c r="C55" s="622"/>
      <c r="D55" s="621" t="s">
        <v>798</v>
      </c>
      <c r="E55" s="623"/>
    </row>
    <row r="56" spans="1:5" ht="25" customHeight="1" x14ac:dyDescent="0.2">
      <c r="A56" s="24" t="s">
        <v>14</v>
      </c>
      <c r="B56" s="445">
        <v>8</v>
      </c>
      <c r="C56" s="535"/>
      <c r="D56" s="445">
        <v>200</v>
      </c>
      <c r="E56" s="447"/>
    </row>
    <row r="57" spans="1:5" ht="25" customHeight="1" x14ac:dyDescent="0.2">
      <c r="A57" s="24" t="s">
        <v>7</v>
      </c>
      <c r="B57" s="445">
        <v>10</v>
      </c>
      <c r="C57" s="535"/>
      <c r="D57" s="445">
        <v>250</v>
      </c>
      <c r="E57" s="447"/>
    </row>
    <row r="58" spans="1:5" ht="25" customHeight="1" thickBot="1" x14ac:dyDescent="0.25">
      <c r="A58" s="25" t="s">
        <v>13</v>
      </c>
      <c r="B58" s="460">
        <v>12</v>
      </c>
      <c r="C58" s="545"/>
      <c r="D58" s="460">
        <v>270</v>
      </c>
      <c r="E58" s="462"/>
    </row>
    <row r="59" spans="1:5" ht="25" customHeight="1" x14ac:dyDescent="0.2"/>
  </sheetData>
  <mergeCells count="48">
    <mergeCell ref="A1:E1"/>
    <mergeCell ref="B2:E2"/>
    <mergeCell ref="A23:E23"/>
    <mergeCell ref="B24:E24"/>
    <mergeCell ref="B25:E25"/>
    <mergeCell ref="B3:E3"/>
    <mergeCell ref="B35:C35"/>
    <mergeCell ref="B36:C36"/>
    <mergeCell ref="B37:C37"/>
    <mergeCell ref="B38:C38"/>
    <mergeCell ref="B39:C39"/>
    <mergeCell ref="B49:E49"/>
    <mergeCell ref="B26:C26"/>
    <mergeCell ref="D26:E26"/>
    <mergeCell ref="B27:C27"/>
    <mergeCell ref="B28:C28"/>
    <mergeCell ref="B29:C29"/>
    <mergeCell ref="B30:C30"/>
    <mergeCell ref="B40:C40"/>
    <mergeCell ref="B31:C31"/>
    <mergeCell ref="D27:E27"/>
    <mergeCell ref="D28:E28"/>
    <mergeCell ref="D29:E29"/>
    <mergeCell ref="D30:E30"/>
    <mergeCell ref="D31:E31"/>
    <mergeCell ref="B33:E33"/>
    <mergeCell ref="B34:E34"/>
    <mergeCell ref="B44:E44"/>
    <mergeCell ref="B45:E45"/>
    <mergeCell ref="B46:E46"/>
    <mergeCell ref="B47:E47"/>
    <mergeCell ref="B48:E48"/>
    <mergeCell ref="B42:E42"/>
    <mergeCell ref="B43:E43"/>
    <mergeCell ref="D58:E58"/>
    <mergeCell ref="B53:C53"/>
    <mergeCell ref="B54:C54"/>
    <mergeCell ref="B55:C55"/>
    <mergeCell ref="B56:C56"/>
    <mergeCell ref="B57:C57"/>
    <mergeCell ref="B58:C58"/>
    <mergeCell ref="D53:E53"/>
    <mergeCell ref="D54:E54"/>
    <mergeCell ref="D55:E55"/>
    <mergeCell ref="D56:E56"/>
    <mergeCell ref="D57:E57"/>
    <mergeCell ref="B51:E51"/>
    <mergeCell ref="B52:E5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6"/>
  <sheetViews>
    <sheetView workbookViewId="0">
      <selection activeCell="H10" sqref="H10"/>
    </sheetView>
  </sheetViews>
  <sheetFormatPr baseColWidth="10" defaultColWidth="8.83203125" defaultRowHeight="15" x14ac:dyDescent="0.2"/>
  <cols>
    <col min="1" max="1" width="45.6640625" customWidth="1"/>
    <col min="2" max="5" width="30.6640625" customWidth="1"/>
  </cols>
  <sheetData>
    <row r="1" spans="1:5" ht="19" x14ac:dyDescent="0.2">
      <c r="A1" s="522" t="s">
        <v>12</v>
      </c>
      <c r="B1" s="523"/>
      <c r="C1" s="523"/>
      <c r="D1" s="523"/>
      <c r="E1" s="524"/>
    </row>
    <row r="2" spans="1:5" ht="62.25" customHeight="1" x14ac:dyDescent="0.2">
      <c r="A2" s="28" t="s">
        <v>0</v>
      </c>
      <c r="B2" s="479" t="s">
        <v>291</v>
      </c>
      <c r="C2" s="480"/>
      <c r="D2" s="480"/>
      <c r="E2" s="481"/>
    </row>
    <row r="3" spans="1:5" ht="36.75" customHeight="1" thickBot="1" x14ac:dyDescent="0.25">
      <c r="A3" s="266" t="s">
        <v>1</v>
      </c>
      <c r="B3" s="635">
        <v>4005</v>
      </c>
      <c r="C3" s="635"/>
      <c r="D3" s="635"/>
      <c r="E3" s="636"/>
    </row>
    <row r="4" spans="1:5" s="20" customFormat="1" ht="18" customHeight="1" thickBot="1" x14ac:dyDescent="0.25">
      <c r="A4" s="35"/>
      <c r="B4" s="35"/>
      <c r="C4" s="35"/>
      <c r="D4" s="35"/>
      <c r="E4" s="35"/>
    </row>
    <row r="5" spans="1:5" ht="30" customHeight="1" x14ac:dyDescent="0.2">
      <c r="A5" s="267" t="s">
        <v>3</v>
      </c>
      <c r="B5" s="268" t="s">
        <v>2</v>
      </c>
      <c r="C5" s="39" t="s">
        <v>36</v>
      </c>
      <c r="D5" s="39" t="s">
        <v>37</v>
      </c>
      <c r="E5" s="40" t="s">
        <v>38</v>
      </c>
    </row>
    <row r="6" spans="1:5" s="20" customFormat="1" ht="30" customHeight="1" x14ac:dyDescent="0.2">
      <c r="A6" s="108" t="s">
        <v>292</v>
      </c>
      <c r="B6" s="286" t="s">
        <v>173</v>
      </c>
      <c r="C6" s="49">
        <v>17070000</v>
      </c>
      <c r="D6" s="49">
        <v>17070000</v>
      </c>
      <c r="E6" s="54">
        <v>17070000</v>
      </c>
    </row>
    <row r="7" spans="1:5" ht="30" customHeight="1" thickBot="1" x14ac:dyDescent="0.25">
      <c r="A7" s="266" t="s">
        <v>293</v>
      </c>
      <c r="B7" s="304" t="s">
        <v>294</v>
      </c>
      <c r="C7" s="68">
        <v>1720000</v>
      </c>
      <c r="D7" s="68">
        <v>1720000</v>
      </c>
      <c r="E7" s="69">
        <v>1720000</v>
      </c>
    </row>
    <row r="8" spans="1:5" ht="17" thickBot="1" x14ac:dyDescent="0.25">
      <c r="A8" s="463" t="s">
        <v>4</v>
      </c>
      <c r="B8" s="464"/>
      <c r="C8" s="464"/>
      <c r="D8" s="464"/>
      <c r="E8" s="465"/>
    </row>
    <row r="9" spans="1:5" ht="36" customHeight="1" x14ac:dyDescent="0.2">
      <c r="A9" s="105" t="s">
        <v>8</v>
      </c>
      <c r="B9" s="466" t="s">
        <v>295</v>
      </c>
      <c r="C9" s="467"/>
      <c r="D9" s="467"/>
      <c r="E9" s="468"/>
    </row>
    <row r="10" spans="1:5" ht="302.25" customHeight="1" x14ac:dyDescent="0.2">
      <c r="A10" s="23" t="s">
        <v>10</v>
      </c>
      <c r="B10" s="469" t="s">
        <v>296</v>
      </c>
      <c r="C10" s="470"/>
      <c r="D10" s="470"/>
      <c r="E10" s="471"/>
    </row>
    <row r="11" spans="1:5" ht="30" x14ac:dyDescent="0.2">
      <c r="A11" s="103" t="s">
        <v>9</v>
      </c>
      <c r="B11" s="454" t="s">
        <v>297</v>
      </c>
      <c r="C11" s="534"/>
      <c r="D11" s="454"/>
      <c r="E11" s="455"/>
    </row>
    <row r="12" spans="1:5" ht="19" customHeight="1" x14ac:dyDescent="0.2">
      <c r="A12" s="24" t="s">
        <v>5</v>
      </c>
      <c r="B12" s="454" t="s">
        <v>26</v>
      </c>
      <c r="C12" s="534"/>
      <c r="D12" s="454"/>
      <c r="E12" s="447"/>
    </row>
    <row r="13" spans="1:5" ht="20" customHeight="1" x14ac:dyDescent="0.2">
      <c r="A13" s="24" t="s">
        <v>6</v>
      </c>
      <c r="B13" s="445">
        <v>10</v>
      </c>
      <c r="C13" s="535"/>
      <c r="D13" s="631">
        <v>217225</v>
      </c>
      <c r="E13" s="632"/>
    </row>
    <row r="14" spans="1:5" ht="20" customHeight="1" x14ac:dyDescent="0.2">
      <c r="A14" s="24" t="s">
        <v>14</v>
      </c>
      <c r="B14" s="445">
        <v>10</v>
      </c>
      <c r="C14" s="535"/>
      <c r="D14" s="631">
        <v>200000</v>
      </c>
      <c r="E14" s="632"/>
    </row>
    <row r="15" spans="1:5" ht="20" customHeight="1" x14ac:dyDescent="0.2">
      <c r="A15" s="24" t="s">
        <v>7</v>
      </c>
      <c r="B15" s="445">
        <v>10</v>
      </c>
      <c r="C15" s="535"/>
      <c r="D15" s="631">
        <v>200000</v>
      </c>
      <c r="E15" s="632"/>
    </row>
    <row r="16" spans="1:5" ht="20" customHeight="1" thickBot="1" x14ac:dyDescent="0.25">
      <c r="A16" s="25" t="s">
        <v>13</v>
      </c>
      <c r="B16" s="460">
        <v>10</v>
      </c>
      <c r="C16" s="545"/>
      <c r="D16" s="633">
        <v>200000</v>
      </c>
      <c r="E16" s="634"/>
    </row>
    <row r="17" spans="1:5" ht="16" thickBot="1" x14ac:dyDescent="0.25"/>
    <row r="18" spans="1:5" ht="16" x14ac:dyDescent="0.2">
      <c r="A18" s="463" t="s">
        <v>4</v>
      </c>
      <c r="B18" s="464"/>
      <c r="C18" s="464"/>
      <c r="D18" s="464"/>
      <c r="E18" s="465"/>
    </row>
    <row r="19" spans="1:5" ht="29" x14ac:dyDescent="0.2">
      <c r="A19" s="264" t="s">
        <v>8</v>
      </c>
      <c r="B19" s="466" t="s">
        <v>295</v>
      </c>
      <c r="C19" s="467"/>
      <c r="D19" s="467"/>
      <c r="E19" s="468"/>
    </row>
    <row r="20" spans="1:5" ht="62.25" customHeight="1" x14ac:dyDescent="0.2">
      <c r="A20" s="264" t="s">
        <v>10</v>
      </c>
      <c r="B20" s="466" t="s">
        <v>1265</v>
      </c>
      <c r="C20" s="467"/>
      <c r="D20" s="467"/>
      <c r="E20" s="468"/>
    </row>
    <row r="21" spans="1:5" ht="30" x14ac:dyDescent="0.2">
      <c r="A21" s="385" t="s">
        <v>9</v>
      </c>
      <c r="B21" s="454" t="s">
        <v>1266</v>
      </c>
      <c r="C21" s="534"/>
      <c r="D21" s="454"/>
      <c r="E21" s="455"/>
    </row>
    <row r="22" spans="1:5" ht="19" customHeight="1" x14ac:dyDescent="0.2">
      <c r="A22" s="265" t="s">
        <v>5</v>
      </c>
      <c r="B22" s="445" t="s">
        <v>298</v>
      </c>
      <c r="C22" s="535"/>
      <c r="D22" s="454"/>
      <c r="E22" s="447"/>
    </row>
    <row r="23" spans="1:5" ht="20" customHeight="1" x14ac:dyDescent="0.2">
      <c r="A23" s="265" t="s">
        <v>6</v>
      </c>
      <c r="B23" s="448">
        <v>242</v>
      </c>
      <c r="C23" s="458"/>
      <c r="D23" s="448">
        <v>7208000</v>
      </c>
      <c r="E23" s="450"/>
    </row>
    <row r="24" spans="1:5" ht="20" customHeight="1" x14ac:dyDescent="0.2">
      <c r="A24" s="265" t="s">
        <v>14</v>
      </c>
      <c r="B24" s="448">
        <v>246</v>
      </c>
      <c r="C24" s="458"/>
      <c r="D24" s="448">
        <v>6870000</v>
      </c>
      <c r="E24" s="450"/>
    </row>
    <row r="25" spans="1:5" ht="20" customHeight="1" x14ac:dyDescent="0.2">
      <c r="A25" s="265" t="s">
        <v>7</v>
      </c>
      <c r="B25" s="448">
        <v>246</v>
      </c>
      <c r="C25" s="458"/>
      <c r="D25" s="448">
        <v>6870000</v>
      </c>
      <c r="E25" s="450"/>
    </row>
    <row r="26" spans="1:5" ht="20" customHeight="1" thickBot="1" x14ac:dyDescent="0.25">
      <c r="A26" s="266" t="s">
        <v>13</v>
      </c>
      <c r="B26" s="451">
        <v>246</v>
      </c>
      <c r="C26" s="459"/>
      <c r="D26" s="451">
        <v>6870000</v>
      </c>
      <c r="E26" s="453"/>
    </row>
    <row r="27" spans="1:5" ht="16" thickBot="1" x14ac:dyDescent="0.25"/>
    <row r="28" spans="1:5" ht="16" x14ac:dyDescent="0.2">
      <c r="A28" s="463" t="s">
        <v>4</v>
      </c>
      <c r="B28" s="464"/>
      <c r="C28" s="464"/>
      <c r="D28" s="464"/>
      <c r="E28" s="465"/>
    </row>
    <row r="29" spans="1:5" ht="29" x14ac:dyDescent="0.2">
      <c r="A29" s="23" t="s">
        <v>8</v>
      </c>
      <c r="B29" s="466" t="s">
        <v>295</v>
      </c>
      <c r="C29" s="467"/>
      <c r="D29" s="467"/>
      <c r="E29" s="468"/>
    </row>
    <row r="30" spans="1:5" ht="58" x14ac:dyDescent="0.2">
      <c r="A30" s="23" t="s">
        <v>10</v>
      </c>
      <c r="B30" s="466" t="s">
        <v>1270</v>
      </c>
      <c r="C30" s="467"/>
      <c r="D30" s="467"/>
      <c r="E30" s="468"/>
    </row>
    <row r="31" spans="1:5" ht="30" x14ac:dyDescent="0.2">
      <c r="A31" s="107" t="s">
        <v>9</v>
      </c>
      <c r="B31" s="454" t="s">
        <v>299</v>
      </c>
      <c r="C31" s="534"/>
      <c r="D31" s="454"/>
      <c r="E31" s="455"/>
    </row>
    <row r="32" spans="1:5" ht="19" customHeight="1" x14ac:dyDescent="0.2">
      <c r="A32" s="24" t="s">
        <v>5</v>
      </c>
      <c r="B32" s="445" t="s">
        <v>300</v>
      </c>
      <c r="C32" s="535"/>
      <c r="D32" s="454"/>
      <c r="E32" s="447"/>
    </row>
    <row r="33" spans="1:5" ht="20" customHeight="1" x14ac:dyDescent="0.2">
      <c r="A33" s="24" t="s">
        <v>6</v>
      </c>
      <c r="B33" s="445">
        <v>24</v>
      </c>
      <c r="C33" s="535"/>
      <c r="D33" s="448">
        <v>1136445</v>
      </c>
      <c r="E33" s="450"/>
    </row>
    <row r="34" spans="1:5" ht="20" customHeight="1" x14ac:dyDescent="0.2">
      <c r="A34" s="24" t="s">
        <v>14</v>
      </c>
      <c r="B34" s="445">
        <v>24</v>
      </c>
      <c r="C34" s="535"/>
      <c r="D34" s="448">
        <v>1160000</v>
      </c>
      <c r="E34" s="450"/>
    </row>
    <row r="35" spans="1:5" ht="20" customHeight="1" x14ac:dyDescent="0.2">
      <c r="A35" s="24" t="s">
        <v>7</v>
      </c>
      <c r="B35" s="445">
        <v>24</v>
      </c>
      <c r="C35" s="535"/>
      <c r="D35" s="448">
        <v>1160000</v>
      </c>
      <c r="E35" s="450"/>
    </row>
    <row r="36" spans="1:5" ht="20" customHeight="1" thickBot="1" x14ac:dyDescent="0.25">
      <c r="A36" s="25" t="s">
        <v>13</v>
      </c>
      <c r="B36" s="460">
        <v>24</v>
      </c>
      <c r="C36" s="545"/>
      <c r="D36" s="451">
        <v>1160000</v>
      </c>
      <c r="E36" s="453"/>
    </row>
    <row r="37" spans="1:5" ht="16" thickBot="1" x14ac:dyDescent="0.25"/>
    <row r="38" spans="1:5" ht="16" x14ac:dyDescent="0.2">
      <c r="A38" s="463" t="s">
        <v>4</v>
      </c>
      <c r="B38" s="464"/>
      <c r="C38" s="464"/>
      <c r="D38" s="464"/>
      <c r="E38" s="465"/>
    </row>
    <row r="39" spans="1:5" ht="29" x14ac:dyDescent="0.2">
      <c r="A39" s="23" t="s">
        <v>8</v>
      </c>
      <c r="B39" s="466" t="s">
        <v>295</v>
      </c>
      <c r="C39" s="467"/>
      <c r="D39" s="467"/>
      <c r="E39" s="468"/>
    </row>
    <row r="40" spans="1:5" ht="58" x14ac:dyDescent="0.2">
      <c r="A40" s="23" t="s">
        <v>10</v>
      </c>
      <c r="B40" s="466" t="s">
        <v>1267</v>
      </c>
      <c r="C40" s="467"/>
      <c r="D40" s="467"/>
      <c r="E40" s="468"/>
    </row>
    <row r="41" spans="1:5" ht="30" x14ac:dyDescent="0.2">
      <c r="A41" s="107" t="s">
        <v>9</v>
      </c>
      <c r="B41" s="454" t="s">
        <v>299</v>
      </c>
      <c r="C41" s="534"/>
      <c r="D41" s="454"/>
      <c r="E41" s="455"/>
    </row>
    <row r="42" spans="1:5" ht="19" customHeight="1" x14ac:dyDescent="0.2">
      <c r="A42" s="24" t="s">
        <v>5</v>
      </c>
      <c r="B42" s="445" t="s">
        <v>300</v>
      </c>
      <c r="C42" s="535"/>
      <c r="D42" s="454"/>
      <c r="E42" s="447"/>
    </row>
    <row r="43" spans="1:5" ht="20" customHeight="1" x14ac:dyDescent="0.2">
      <c r="A43" s="24" t="s">
        <v>6</v>
      </c>
      <c r="B43" s="445">
        <v>1</v>
      </c>
      <c r="C43" s="535"/>
      <c r="D43" s="448">
        <v>250000</v>
      </c>
      <c r="E43" s="450"/>
    </row>
    <row r="44" spans="1:5" ht="20" customHeight="1" x14ac:dyDescent="0.2">
      <c r="A44" s="24" t="s">
        <v>14</v>
      </c>
      <c r="B44" s="445">
        <v>1</v>
      </c>
      <c r="C44" s="535"/>
      <c r="D44" s="448">
        <v>250000</v>
      </c>
      <c r="E44" s="450"/>
    </row>
    <row r="45" spans="1:5" ht="20" customHeight="1" x14ac:dyDescent="0.2">
      <c r="A45" s="24" t="s">
        <v>7</v>
      </c>
      <c r="B45" s="445">
        <v>1</v>
      </c>
      <c r="C45" s="535"/>
      <c r="D45" s="448">
        <v>250000</v>
      </c>
      <c r="E45" s="450"/>
    </row>
    <row r="46" spans="1:5" ht="20" customHeight="1" thickBot="1" x14ac:dyDescent="0.25">
      <c r="A46" s="25" t="s">
        <v>13</v>
      </c>
      <c r="B46" s="460">
        <v>1</v>
      </c>
      <c r="C46" s="545"/>
      <c r="D46" s="451">
        <v>250000</v>
      </c>
      <c r="E46" s="453"/>
    </row>
    <row r="47" spans="1:5" ht="16" thickBot="1" x14ac:dyDescent="0.25"/>
    <row r="48" spans="1:5" ht="16" x14ac:dyDescent="0.2">
      <c r="A48" s="463" t="s">
        <v>4</v>
      </c>
      <c r="B48" s="464"/>
      <c r="C48" s="464"/>
      <c r="D48" s="464"/>
      <c r="E48" s="465"/>
    </row>
    <row r="49" spans="1:5" ht="29" x14ac:dyDescent="0.2">
      <c r="A49" s="23" t="s">
        <v>8</v>
      </c>
      <c r="B49" s="466" t="s">
        <v>295</v>
      </c>
      <c r="C49" s="467"/>
      <c r="D49" s="467"/>
      <c r="E49" s="468"/>
    </row>
    <row r="50" spans="1:5" ht="58" x14ac:dyDescent="0.2">
      <c r="A50" s="23" t="s">
        <v>10</v>
      </c>
      <c r="B50" s="469" t="s">
        <v>1268</v>
      </c>
      <c r="C50" s="470"/>
      <c r="D50" s="470"/>
      <c r="E50" s="471"/>
    </row>
    <row r="51" spans="1:5" ht="30" x14ac:dyDescent="0.2">
      <c r="A51" s="107" t="s">
        <v>9</v>
      </c>
      <c r="B51" s="454" t="s">
        <v>299</v>
      </c>
      <c r="C51" s="534"/>
      <c r="D51" s="454"/>
      <c r="E51" s="455"/>
    </row>
    <row r="52" spans="1:5" ht="19.5" customHeight="1" x14ac:dyDescent="0.2">
      <c r="A52" s="24" t="s">
        <v>5</v>
      </c>
      <c r="B52" s="445" t="s">
        <v>300</v>
      </c>
      <c r="C52" s="535"/>
      <c r="D52" s="445"/>
      <c r="E52" s="447"/>
    </row>
    <row r="53" spans="1:5" ht="20" customHeight="1" x14ac:dyDescent="0.2">
      <c r="A53" s="24" t="s">
        <v>6</v>
      </c>
      <c r="B53" s="445">
        <v>1</v>
      </c>
      <c r="C53" s="535"/>
      <c r="D53" s="448">
        <v>274400</v>
      </c>
      <c r="E53" s="450"/>
    </row>
    <row r="54" spans="1:5" ht="20" customHeight="1" x14ac:dyDescent="0.2">
      <c r="A54" s="24" t="s">
        <v>14</v>
      </c>
      <c r="B54" s="445">
        <v>1</v>
      </c>
      <c r="C54" s="535"/>
      <c r="D54" s="448">
        <v>280000</v>
      </c>
      <c r="E54" s="450"/>
    </row>
    <row r="55" spans="1:5" ht="20" customHeight="1" x14ac:dyDescent="0.2">
      <c r="A55" s="24" t="s">
        <v>7</v>
      </c>
      <c r="B55" s="445">
        <v>1</v>
      </c>
      <c r="C55" s="535"/>
      <c r="D55" s="448">
        <v>280000</v>
      </c>
      <c r="E55" s="450"/>
    </row>
    <row r="56" spans="1:5" ht="20" customHeight="1" thickBot="1" x14ac:dyDescent="0.25">
      <c r="A56" s="25" t="s">
        <v>13</v>
      </c>
      <c r="B56" s="460">
        <v>1</v>
      </c>
      <c r="C56" s="545"/>
      <c r="D56" s="451">
        <v>280000</v>
      </c>
      <c r="E56" s="453"/>
    </row>
    <row r="57" spans="1:5" ht="16" thickBot="1" x14ac:dyDescent="0.25"/>
    <row r="58" spans="1:5" ht="16" x14ac:dyDescent="0.2">
      <c r="A58" s="463" t="s">
        <v>4</v>
      </c>
      <c r="B58" s="464"/>
      <c r="C58" s="464"/>
      <c r="D58" s="464"/>
      <c r="E58" s="465"/>
    </row>
    <row r="59" spans="1:5" ht="29" x14ac:dyDescent="0.2">
      <c r="A59" s="23" t="s">
        <v>8</v>
      </c>
      <c r="B59" s="466" t="s">
        <v>295</v>
      </c>
      <c r="C59" s="467"/>
      <c r="D59" s="467"/>
      <c r="E59" s="468"/>
    </row>
    <row r="60" spans="1:5" ht="58" x14ac:dyDescent="0.2">
      <c r="A60" s="23" t="s">
        <v>10</v>
      </c>
      <c r="B60" s="469" t="s">
        <v>1269</v>
      </c>
      <c r="C60" s="470"/>
      <c r="D60" s="470"/>
      <c r="E60" s="471"/>
    </row>
    <row r="61" spans="1:5" ht="30" x14ac:dyDescent="0.2">
      <c r="A61" s="107" t="s">
        <v>9</v>
      </c>
      <c r="B61" s="454" t="s">
        <v>299</v>
      </c>
      <c r="C61" s="534"/>
      <c r="D61" s="454"/>
      <c r="E61" s="455"/>
    </row>
    <row r="62" spans="1:5" ht="19.5" customHeight="1" x14ac:dyDescent="0.2">
      <c r="A62" s="24" t="s">
        <v>5</v>
      </c>
      <c r="B62" s="445" t="s">
        <v>300</v>
      </c>
      <c r="C62" s="535"/>
      <c r="D62" s="445"/>
      <c r="E62" s="447"/>
    </row>
    <row r="63" spans="1:5" ht="20" customHeight="1" x14ac:dyDescent="0.2">
      <c r="A63" s="24" t="s">
        <v>6</v>
      </c>
      <c r="B63" s="445">
        <v>1</v>
      </c>
      <c r="C63" s="535"/>
      <c r="D63" s="448">
        <v>27700</v>
      </c>
      <c r="E63" s="450"/>
    </row>
    <row r="64" spans="1:5" ht="20" customHeight="1" x14ac:dyDescent="0.2">
      <c r="A64" s="24" t="s">
        <v>14</v>
      </c>
      <c r="B64" s="445">
        <v>1</v>
      </c>
      <c r="C64" s="535"/>
      <c r="D64" s="448">
        <v>30000</v>
      </c>
      <c r="E64" s="450"/>
    </row>
    <row r="65" spans="1:5" ht="20" customHeight="1" x14ac:dyDescent="0.2">
      <c r="A65" s="24" t="s">
        <v>7</v>
      </c>
      <c r="B65" s="445">
        <v>1</v>
      </c>
      <c r="C65" s="535"/>
      <c r="D65" s="448">
        <v>30000</v>
      </c>
      <c r="E65" s="450"/>
    </row>
    <row r="66" spans="1:5" ht="20" customHeight="1" thickBot="1" x14ac:dyDescent="0.25">
      <c r="A66" s="25" t="s">
        <v>13</v>
      </c>
      <c r="B66" s="460">
        <v>1</v>
      </c>
      <c r="C66" s="545"/>
      <c r="D66" s="451">
        <v>30000</v>
      </c>
      <c r="E66" s="453"/>
    </row>
  </sheetData>
  <mergeCells count="93">
    <mergeCell ref="B10:E10"/>
    <mergeCell ref="D11:E11"/>
    <mergeCell ref="D12:E12"/>
    <mergeCell ref="D13:E13"/>
    <mergeCell ref="B26:C26"/>
    <mergeCell ref="D26:E26"/>
    <mergeCell ref="B23:C23"/>
    <mergeCell ref="D23:E23"/>
    <mergeCell ref="B24:C24"/>
    <mergeCell ref="D24:E24"/>
    <mergeCell ref="B25:C25"/>
    <mergeCell ref="D25:E25"/>
    <mergeCell ref="A18:E18"/>
    <mergeCell ref="B19:E19"/>
    <mergeCell ref="B20:E20"/>
    <mergeCell ref="B21:C21"/>
    <mergeCell ref="A1:E1"/>
    <mergeCell ref="B2:E2"/>
    <mergeCell ref="B3:E3"/>
    <mergeCell ref="A8:E8"/>
    <mergeCell ref="B9:E9"/>
    <mergeCell ref="D15:E15"/>
    <mergeCell ref="B15:C15"/>
    <mergeCell ref="B16:C16"/>
    <mergeCell ref="D16:E16"/>
    <mergeCell ref="B22:C22"/>
    <mergeCell ref="D22:E22"/>
    <mergeCell ref="D21:E21"/>
    <mergeCell ref="B11:C11"/>
    <mergeCell ref="B12:C12"/>
    <mergeCell ref="B13:C13"/>
    <mergeCell ref="B14:C14"/>
    <mergeCell ref="D14:E14"/>
    <mergeCell ref="A28:E28"/>
    <mergeCell ref="B29:E29"/>
    <mergeCell ref="B30:E30"/>
    <mergeCell ref="B31:C31"/>
    <mergeCell ref="D31:E31"/>
    <mergeCell ref="B32:C32"/>
    <mergeCell ref="D32:E32"/>
    <mergeCell ref="B33:C33"/>
    <mergeCell ref="D33:E33"/>
    <mergeCell ref="B34:C34"/>
    <mergeCell ref="D34:E34"/>
    <mergeCell ref="B35:C35"/>
    <mergeCell ref="D35:E35"/>
    <mergeCell ref="B36:C36"/>
    <mergeCell ref="D36:E36"/>
    <mergeCell ref="A38:E38"/>
    <mergeCell ref="B39:E39"/>
    <mergeCell ref="B40:E40"/>
    <mergeCell ref="B41:C41"/>
    <mergeCell ref="D41:E41"/>
    <mergeCell ref="B42:C42"/>
    <mergeCell ref="D42:E42"/>
    <mergeCell ref="B43:C43"/>
    <mergeCell ref="D43:E43"/>
    <mergeCell ref="B44:C44"/>
    <mergeCell ref="D44:E44"/>
    <mergeCell ref="B45:C45"/>
    <mergeCell ref="D45:E45"/>
    <mergeCell ref="B46:C46"/>
    <mergeCell ref="D46:E46"/>
    <mergeCell ref="A48:E48"/>
    <mergeCell ref="B49:E49"/>
    <mergeCell ref="B50:E50"/>
    <mergeCell ref="B51:C51"/>
    <mergeCell ref="D51:E51"/>
    <mergeCell ref="B52:C52"/>
    <mergeCell ref="D52:E52"/>
    <mergeCell ref="B53:C53"/>
    <mergeCell ref="D53:E53"/>
    <mergeCell ref="B54:C54"/>
    <mergeCell ref="D54:E54"/>
    <mergeCell ref="B55:C55"/>
    <mergeCell ref="D55:E55"/>
    <mergeCell ref="B56:C56"/>
    <mergeCell ref="D56:E56"/>
    <mergeCell ref="A58:E58"/>
    <mergeCell ref="B59:E59"/>
    <mergeCell ref="B60:E60"/>
    <mergeCell ref="B61:C61"/>
    <mergeCell ref="D61:E61"/>
    <mergeCell ref="B65:C65"/>
    <mergeCell ref="D65:E65"/>
    <mergeCell ref="B66:C66"/>
    <mergeCell ref="D66:E66"/>
    <mergeCell ref="B62:C62"/>
    <mergeCell ref="D62:E62"/>
    <mergeCell ref="B63:C63"/>
    <mergeCell ref="D63:E63"/>
    <mergeCell ref="B64:C64"/>
    <mergeCell ref="D64:E6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9"/>
  <sheetViews>
    <sheetView zoomScale="90" zoomScaleNormal="90" workbookViewId="0">
      <selection activeCell="I10" sqref="I10"/>
    </sheetView>
  </sheetViews>
  <sheetFormatPr baseColWidth="10" defaultColWidth="8.83203125" defaultRowHeight="15" x14ac:dyDescent="0.2"/>
  <cols>
    <col min="1" max="1" width="45" style="20" customWidth="1"/>
    <col min="2" max="5" width="30.6640625" style="20" customWidth="1"/>
  </cols>
  <sheetData>
    <row r="1" spans="1:5" ht="19" x14ac:dyDescent="0.2">
      <c r="A1" s="639" t="s">
        <v>12</v>
      </c>
      <c r="B1" s="640"/>
      <c r="C1" s="640"/>
      <c r="D1" s="640"/>
      <c r="E1" s="641"/>
    </row>
    <row r="2" spans="1:5" ht="46" customHeight="1" x14ac:dyDescent="0.2">
      <c r="A2" s="28" t="s">
        <v>0</v>
      </c>
      <c r="B2" s="479" t="s">
        <v>41</v>
      </c>
      <c r="C2" s="480"/>
      <c r="D2" s="480"/>
      <c r="E2" s="481"/>
    </row>
    <row r="3" spans="1:5" ht="30" customHeight="1" x14ac:dyDescent="0.2">
      <c r="A3" s="265" t="s">
        <v>1</v>
      </c>
      <c r="B3" s="642" t="s">
        <v>42</v>
      </c>
      <c r="C3" s="642"/>
      <c r="D3" s="642"/>
      <c r="E3" s="642"/>
    </row>
    <row r="4" spans="1:5" s="20" customFormat="1" ht="25" customHeight="1" thickBot="1" x14ac:dyDescent="0.25">
      <c r="A4" s="303"/>
      <c r="B4" s="303"/>
      <c r="C4" s="303"/>
      <c r="D4" s="303"/>
      <c r="E4" s="303"/>
    </row>
    <row r="5" spans="1:5" ht="40" customHeight="1" x14ac:dyDescent="0.2">
      <c r="A5" s="267" t="s">
        <v>3</v>
      </c>
      <c r="B5" s="268" t="s">
        <v>2</v>
      </c>
      <c r="C5" s="39" t="s">
        <v>36</v>
      </c>
      <c r="D5" s="39" t="s">
        <v>37</v>
      </c>
      <c r="E5" s="40" t="s">
        <v>38</v>
      </c>
    </row>
    <row r="6" spans="1:5" ht="40" customHeight="1" thickBot="1" x14ac:dyDescent="0.25">
      <c r="A6" s="265" t="s">
        <v>905</v>
      </c>
      <c r="B6" s="286" t="s">
        <v>53</v>
      </c>
      <c r="C6" s="272" t="s">
        <v>43</v>
      </c>
      <c r="D6" s="272" t="s">
        <v>43</v>
      </c>
      <c r="E6" s="273" t="s">
        <v>43</v>
      </c>
    </row>
    <row r="7" spans="1:5" ht="17" customHeight="1" x14ac:dyDescent="0.2">
      <c r="A7" s="463" t="s">
        <v>4</v>
      </c>
      <c r="B7" s="464"/>
      <c r="C7" s="464"/>
      <c r="D7" s="464"/>
      <c r="E7" s="465"/>
    </row>
    <row r="8" spans="1:5" ht="40.5" customHeight="1" x14ac:dyDescent="0.2">
      <c r="A8" s="264" t="s">
        <v>8</v>
      </c>
      <c r="B8" s="466" t="s">
        <v>44</v>
      </c>
      <c r="C8" s="467"/>
      <c r="D8" s="467"/>
      <c r="E8" s="468"/>
    </row>
    <row r="9" spans="1:5" ht="84" customHeight="1" x14ac:dyDescent="0.2">
      <c r="A9" s="264" t="s">
        <v>10</v>
      </c>
      <c r="B9" s="469" t="s">
        <v>1218</v>
      </c>
      <c r="C9" s="470"/>
      <c r="D9" s="470"/>
      <c r="E9" s="471"/>
    </row>
    <row r="10" spans="1:5" ht="33" customHeight="1" x14ac:dyDescent="0.2">
      <c r="A10" s="278" t="s">
        <v>9</v>
      </c>
      <c r="B10" s="454" t="s">
        <v>45</v>
      </c>
      <c r="C10" s="472"/>
      <c r="D10" s="472"/>
      <c r="E10" s="455"/>
    </row>
    <row r="11" spans="1:5" ht="25" customHeight="1" x14ac:dyDescent="0.2">
      <c r="A11" s="265" t="s">
        <v>5</v>
      </c>
      <c r="B11" s="445" t="s">
        <v>26</v>
      </c>
      <c r="C11" s="446"/>
      <c r="D11" s="446"/>
      <c r="E11" s="447"/>
    </row>
    <row r="12" spans="1:5" ht="25" customHeight="1" x14ac:dyDescent="0.2">
      <c r="A12" s="265" t="s">
        <v>6</v>
      </c>
      <c r="B12" s="445">
        <v>600</v>
      </c>
      <c r="C12" s="446"/>
      <c r="D12" s="446"/>
      <c r="E12" s="447"/>
    </row>
    <row r="13" spans="1:5" ht="25" customHeight="1" x14ac:dyDescent="0.2">
      <c r="A13" s="265" t="s">
        <v>14</v>
      </c>
      <c r="B13" s="445">
        <v>625</v>
      </c>
      <c r="C13" s="446"/>
      <c r="D13" s="446"/>
      <c r="E13" s="447"/>
    </row>
    <row r="14" spans="1:5" ht="25" customHeight="1" x14ac:dyDescent="0.2">
      <c r="A14" s="265" t="s">
        <v>7</v>
      </c>
      <c r="B14" s="445">
        <v>650</v>
      </c>
      <c r="C14" s="446"/>
      <c r="D14" s="446"/>
      <c r="E14" s="447"/>
    </row>
    <row r="15" spans="1:5" ht="25" customHeight="1" thickBot="1" x14ac:dyDescent="0.25">
      <c r="A15" s="266" t="s">
        <v>13</v>
      </c>
      <c r="B15" s="460">
        <v>700</v>
      </c>
      <c r="C15" s="461"/>
      <c r="D15" s="461"/>
      <c r="E15" s="462"/>
    </row>
    <row r="16" spans="1:5" ht="25" customHeight="1" thickBot="1" x14ac:dyDescent="0.25"/>
    <row r="17" spans="1:5" ht="40" customHeight="1" thickBot="1" x14ac:dyDescent="0.25">
      <c r="A17" s="116" t="s">
        <v>1</v>
      </c>
      <c r="B17" s="637" t="s">
        <v>46</v>
      </c>
      <c r="C17" s="637"/>
      <c r="D17" s="637"/>
      <c r="E17" s="638"/>
    </row>
    <row r="18" spans="1:5" ht="40" customHeight="1" x14ac:dyDescent="0.2">
      <c r="A18" s="108" t="s">
        <v>3</v>
      </c>
      <c r="B18" s="241" t="s">
        <v>2</v>
      </c>
      <c r="C18" s="242" t="s">
        <v>36</v>
      </c>
      <c r="D18" s="242" t="s">
        <v>37</v>
      </c>
      <c r="E18" s="243" t="s">
        <v>38</v>
      </c>
    </row>
    <row r="19" spans="1:5" ht="41.25" customHeight="1" x14ac:dyDescent="0.2">
      <c r="A19" s="24" t="s">
        <v>906</v>
      </c>
      <c r="B19" s="38" t="s">
        <v>47</v>
      </c>
      <c r="C19" s="42">
        <v>100000</v>
      </c>
      <c r="D19" s="42">
        <v>100000</v>
      </c>
      <c r="E19" s="42">
        <v>100000</v>
      </c>
    </row>
    <row r="20" spans="1:5" ht="44.25" customHeight="1" thickBot="1" x14ac:dyDescent="0.25">
      <c r="A20" s="24" t="s">
        <v>907</v>
      </c>
      <c r="B20" s="38" t="s">
        <v>47</v>
      </c>
      <c r="C20" s="42">
        <v>480000</v>
      </c>
      <c r="D20" s="42">
        <v>480000</v>
      </c>
      <c r="E20" s="42">
        <v>480000</v>
      </c>
    </row>
    <row r="21" spans="1:5" ht="17" customHeight="1" x14ac:dyDescent="0.2">
      <c r="A21" s="463" t="s">
        <v>4</v>
      </c>
      <c r="B21" s="464"/>
      <c r="C21" s="464"/>
      <c r="D21" s="464"/>
      <c r="E21" s="465"/>
    </row>
    <row r="22" spans="1:5" ht="39.75" customHeight="1" x14ac:dyDescent="0.2">
      <c r="A22" s="23" t="s">
        <v>8</v>
      </c>
      <c r="B22" s="466" t="s">
        <v>908</v>
      </c>
      <c r="C22" s="467"/>
      <c r="D22" s="467"/>
      <c r="E22" s="468"/>
    </row>
    <row r="23" spans="1:5" ht="64.5" customHeight="1" x14ac:dyDescent="0.2">
      <c r="A23" s="23" t="s">
        <v>10</v>
      </c>
      <c r="B23" s="469" t="s">
        <v>1294</v>
      </c>
      <c r="C23" s="470"/>
      <c r="D23" s="470"/>
      <c r="E23" s="471"/>
    </row>
    <row r="24" spans="1:5" ht="25" customHeight="1" x14ac:dyDescent="0.2">
      <c r="A24" s="36" t="s">
        <v>9</v>
      </c>
      <c r="B24" s="445" t="s">
        <v>48</v>
      </c>
      <c r="C24" s="535"/>
      <c r="D24" s="445" t="s">
        <v>49</v>
      </c>
      <c r="E24" s="447"/>
    </row>
    <row r="25" spans="1:5" ht="25" customHeight="1" x14ac:dyDescent="0.2">
      <c r="A25" s="24" t="s">
        <v>5</v>
      </c>
      <c r="B25" s="445" t="s">
        <v>50</v>
      </c>
      <c r="C25" s="535"/>
      <c r="D25" s="445" t="s">
        <v>51</v>
      </c>
      <c r="E25" s="447"/>
    </row>
    <row r="26" spans="1:5" ht="25" customHeight="1" x14ac:dyDescent="0.2">
      <c r="A26" s="24" t="s">
        <v>6</v>
      </c>
      <c r="B26" s="445">
        <v>150</v>
      </c>
      <c r="C26" s="535"/>
      <c r="D26" s="445">
        <v>12</v>
      </c>
      <c r="E26" s="447"/>
    </row>
    <row r="27" spans="1:5" ht="25" customHeight="1" x14ac:dyDescent="0.2">
      <c r="A27" s="24" t="s">
        <v>14</v>
      </c>
      <c r="B27" s="445">
        <v>155</v>
      </c>
      <c r="C27" s="535"/>
      <c r="D27" s="445">
        <v>13</v>
      </c>
      <c r="E27" s="447"/>
    </row>
    <row r="28" spans="1:5" ht="25" customHeight="1" x14ac:dyDescent="0.2">
      <c r="A28" s="24" t="s">
        <v>7</v>
      </c>
      <c r="B28" s="445">
        <v>157</v>
      </c>
      <c r="C28" s="535"/>
      <c r="D28" s="445">
        <v>13</v>
      </c>
      <c r="E28" s="447"/>
    </row>
    <row r="29" spans="1:5" ht="25" customHeight="1" thickBot="1" x14ac:dyDescent="0.25">
      <c r="A29" s="25" t="s">
        <v>13</v>
      </c>
      <c r="B29" s="460">
        <v>160</v>
      </c>
      <c r="C29" s="545"/>
      <c r="D29" s="460">
        <v>14</v>
      </c>
      <c r="E29" s="462"/>
    </row>
  </sheetData>
  <mergeCells count="28">
    <mergeCell ref="D29:E29"/>
    <mergeCell ref="B24:C24"/>
    <mergeCell ref="B25:C25"/>
    <mergeCell ref="B26:C26"/>
    <mergeCell ref="B27:C27"/>
    <mergeCell ref="B28:C28"/>
    <mergeCell ref="B29:C29"/>
    <mergeCell ref="D24:E24"/>
    <mergeCell ref="D25:E25"/>
    <mergeCell ref="D26:E26"/>
    <mergeCell ref="D27:E27"/>
    <mergeCell ref="D28:E28"/>
    <mergeCell ref="A21:E21"/>
    <mergeCell ref="B22:E22"/>
    <mergeCell ref="B23:E23"/>
    <mergeCell ref="B10:E10"/>
    <mergeCell ref="B11:E11"/>
    <mergeCell ref="B12:E12"/>
    <mergeCell ref="B13:E13"/>
    <mergeCell ref="B14:E14"/>
    <mergeCell ref="B15:E15"/>
    <mergeCell ref="B9:E9"/>
    <mergeCell ref="B17:E17"/>
    <mergeCell ref="A1:E1"/>
    <mergeCell ref="B2:E2"/>
    <mergeCell ref="B3:E3"/>
    <mergeCell ref="A7:E7"/>
    <mergeCell ref="B8:E8"/>
  </mergeCells>
  <pageMargins left="0.7" right="0.7" top="0.75" bottom="0.75" header="0.3" footer="0.3"/>
  <pageSetup paperSize="9" scale="5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29"/>
  <sheetViews>
    <sheetView workbookViewId="0">
      <selection activeCell="E6" activeCellId="1" sqref="E19:E20 E6"/>
    </sheetView>
  </sheetViews>
  <sheetFormatPr baseColWidth="10" defaultColWidth="8.83203125" defaultRowHeight="15" x14ac:dyDescent="0.2"/>
  <cols>
    <col min="1" max="1" width="45.33203125" style="20" customWidth="1"/>
    <col min="2" max="2" width="35.6640625" style="20" customWidth="1"/>
    <col min="3" max="3" width="20.6640625" style="20" customWidth="1"/>
    <col min="4" max="4" width="26" style="20" customWidth="1"/>
    <col min="5" max="5" width="25.6640625" style="20" customWidth="1"/>
  </cols>
  <sheetData>
    <row r="1" spans="1:5" ht="19" x14ac:dyDescent="0.2">
      <c r="A1" s="522" t="s">
        <v>12</v>
      </c>
      <c r="B1" s="523"/>
      <c r="C1" s="523"/>
      <c r="D1" s="523"/>
      <c r="E1" s="524"/>
    </row>
    <row r="2" spans="1:5" ht="46" customHeight="1" x14ac:dyDescent="0.2">
      <c r="A2" s="28" t="s">
        <v>0</v>
      </c>
      <c r="B2" s="646" t="s">
        <v>33</v>
      </c>
      <c r="C2" s="647"/>
      <c r="D2" s="647"/>
      <c r="E2" s="648"/>
    </row>
    <row r="3" spans="1:5" ht="30" customHeight="1" thickBot="1" x14ac:dyDescent="0.25">
      <c r="A3" s="25" t="s">
        <v>1</v>
      </c>
      <c r="B3" s="460">
        <v>47037</v>
      </c>
      <c r="C3" s="461"/>
      <c r="D3" s="461"/>
      <c r="E3" s="462"/>
    </row>
    <row r="4" spans="1:5" ht="25" customHeight="1" thickBot="1" x14ac:dyDescent="0.25"/>
    <row r="5" spans="1:5" ht="40" customHeight="1" x14ac:dyDescent="0.2">
      <c r="A5" s="29" t="s">
        <v>3</v>
      </c>
      <c r="B5" s="30" t="s">
        <v>2</v>
      </c>
      <c r="C5" s="39" t="s">
        <v>36</v>
      </c>
      <c r="D5" s="39" t="s">
        <v>37</v>
      </c>
      <c r="E5" s="40" t="s">
        <v>38</v>
      </c>
    </row>
    <row r="6" spans="1:5" ht="57.75" customHeight="1" thickBot="1" x14ac:dyDescent="0.25">
      <c r="A6" s="269" t="s">
        <v>34</v>
      </c>
      <c r="B6" s="290" t="s">
        <v>35</v>
      </c>
      <c r="C6" s="270">
        <v>24000000</v>
      </c>
      <c r="D6" s="270">
        <v>24000000</v>
      </c>
      <c r="E6" s="270">
        <v>24000000</v>
      </c>
    </row>
    <row r="7" spans="1:5" ht="17" customHeight="1" x14ac:dyDescent="0.2">
      <c r="A7" s="558" t="s">
        <v>4</v>
      </c>
      <c r="B7" s="559"/>
      <c r="C7" s="559"/>
      <c r="D7" s="559"/>
      <c r="E7" s="560"/>
    </row>
    <row r="8" spans="1:5" ht="70.5" customHeight="1" x14ac:dyDescent="0.2">
      <c r="A8" s="264" t="s">
        <v>553</v>
      </c>
      <c r="B8" s="469" t="s">
        <v>301</v>
      </c>
      <c r="C8" s="470"/>
      <c r="D8" s="470"/>
      <c r="E8" s="471"/>
    </row>
    <row r="9" spans="1:5" ht="129" customHeight="1" x14ac:dyDescent="0.2">
      <c r="A9" s="264" t="s">
        <v>554</v>
      </c>
      <c r="B9" s="469" t="s">
        <v>1216</v>
      </c>
      <c r="C9" s="470"/>
      <c r="D9" s="470"/>
      <c r="E9" s="471"/>
    </row>
    <row r="10" spans="1:5" ht="30" customHeight="1" x14ac:dyDescent="0.2">
      <c r="A10" s="291" t="s">
        <v>555</v>
      </c>
      <c r="B10" s="454" t="s">
        <v>39</v>
      </c>
      <c r="C10" s="472"/>
      <c r="D10" s="472"/>
      <c r="E10" s="455"/>
    </row>
    <row r="11" spans="1:5" ht="25" customHeight="1" x14ac:dyDescent="0.2">
      <c r="A11" s="265" t="s">
        <v>5</v>
      </c>
      <c r="B11" s="445" t="s">
        <v>52</v>
      </c>
      <c r="C11" s="446"/>
      <c r="D11" s="446"/>
      <c r="E11" s="447"/>
    </row>
    <row r="12" spans="1:5" ht="25" customHeight="1" x14ac:dyDescent="0.2">
      <c r="A12" s="265" t="s">
        <v>6</v>
      </c>
      <c r="B12" s="445">
        <v>0</v>
      </c>
      <c r="C12" s="446"/>
      <c r="D12" s="446"/>
      <c r="E12" s="447"/>
    </row>
    <row r="13" spans="1:5" ht="25" customHeight="1" x14ac:dyDescent="0.2">
      <c r="A13" s="265" t="s">
        <v>14</v>
      </c>
      <c r="B13" s="625">
        <v>100</v>
      </c>
      <c r="C13" s="649"/>
      <c r="D13" s="649"/>
      <c r="E13" s="650"/>
    </row>
    <row r="14" spans="1:5" ht="25" customHeight="1" x14ac:dyDescent="0.2">
      <c r="A14" s="265" t="s">
        <v>7</v>
      </c>
      <c r="B14" s="625">
        <v>100</v>
      </c>
      <c r="C14" s="649"/>
      <c r="D14" s="649"/>
      <c r="E14" s="650"/>
    </row>
    <row r="15" spans="1:5" ht="25" customHeight="1" thickBot="1" x14ac:dyDescent="0.25">
      <c r="A15" s="266" t="s">
        <v>13</v>
      </c>
      <c r="B15" s="625">
        <v>100</v>
      </c>
      <c r="C15" s="649"/>
      <c r="D15" s="649"/>
      <c r="E15" s="650"/>
    </row>
    <row r="16" spans="1:5" ht="25" customHeight="1" thickBot="1" x14ac:dyDescent="0.25">
      <c r="A16" s="375"/>
      <c r="B16" s="375"/>
      <c r="C16" s="375"/>
      <c r="D16" s="375"/>
      <c r="E16" s="375"/>
    </row>
    <row r="17" spans="1:5" ht="40" customHeight="1" x14ac:dyDescent="0.2">
      <c r="A17" s="89" t="s">
        <v>1</v>
      </c>
      <c r="B17" s="561" t="s">
        <v>202</v>
      </c>
      <c r="C17" s="541"/>
      <c r="D17" s="541"/>
      <c r="E17" s="542"/>
    </row>
    <row r="18" spans="1:5" ht="40" customHeight="1" x14ac:dyDescent="0.2">
      <c r="A18" s="265" t="s">
        <v>3</v>
      </c>
      <c r="B18" s="58" t="s">
        <v>2</v>
      </c>
      <c r="C18" s="57" t="s">
        <v>36</v>
      </c>
      <c r="D18" s="57" t="s">
        <v>37</v>
      </c>
      <c r="E18" s="72" t="s">
        <v>38</v>
      </c>
    </row>
    <row r="19" spans="1:5" ht="40" customHeight="1" x14ac:dyDescent="0.2">
      <c r="A19" s="269" t="s">
        <v>198</v>
      </c>
      <c r="B19" s="290" t="s">
        <v>167</v>
      </c>
      <c r="C19" s="270">
        <v>14197000</v>
      </c>
      <c r="D19" s="270">
        <v>15341200</v>
      </c>
      <c r="E19" s="55">
        <v>15402200</v>
      </c>
    </row>
    <row r="20" spans="1:5" ht="40" customHeight="1" thickBot="1" x14ac:dyDescent="0.25">
      <c r="A20" s="269" t="s">
        <v>199</v>
      </c>
      <c r="B20" s="290" t="s">
        <v>201</v>
      </c>
      <c r="C20" s="270">
        <v>20587000</v>
      </c>
      <c r="D20" s="270">
        <v>20367000</v>
      </c>
      <c r="E20" s="55">
        <v>20367000</v>
      </c>
    </row>
    <row r="21" spans="1:5" ht="17" customHeight="1" x14ac:dyDescent="0.2">
      <c r="A21" s="558" t="s">
        <v>4</v>
      </c>
      <c r="B21" s="559"/>
      <c r="C21" s="559"/>
      <c r="D21" s="559"/>
      <c r="E21" s="560"/>
    </row>
    <row r="22" spans="1:5" ht="84.75" customHeight="1" x14ac:dyDescent="0.2">
      <c r="A22" s="264" t="s">
        <v>553</v>
      </c>
      <c r="B22" s="469" t="s">
        <v>200</v>
      </c>
      <c r="C22" s="470"/>
      <c r="D22" s="470"/>
      <c r="E22" s="471"/>
    </row>
    <row r="23" spans="1:5" ht="118.5" customHeight="1" x14ac:dyDescent="0.2">
      <c r="A23" s="264" t="s">
        <v>554</v>
      </c>
      <c r="B23" s="469" t="s">
        <v>1217</v>
      </c>
      <c r="C23" s="470"/>
      <c r="D23" s="470"/>
      <c r="E23" s="471"/>
    </row>
    <row r="24" spans="1:5" ht="30" customHeight="1" x14ac:dyDescent="0.2">
      <c r="A24" s="291" t="s">
        <v>555</v>
      </c>
      <c r="B24" s="454" t="s">
        <v>203</v>
      </c>
      <c r="C24" s="472"/>
      <c r="D24" s="472"/>
      <c r="E24" s="455"/>
    </row>
    <row r="25" spans="1:5" ht="25" customHeight="1" x14ac:dyDescent="0.2">
      <c r="A25" s="265" t="s">
        <v>5</v>
      </c>
      <c r="B25" s="445" t="s">
        <v>26</v>
      </c>
      <c r="C25" s="446"/>
      <c r="D25" s="446"/>
      <c r="E25" s="447"/>
    </row>
    <row r="26" spans="1:5" ht="25" customHeight="1" x14ac:dyDescent="0.2">
      <c r="A26" s="265" t="s">
        <v>6</v>
      </c>
      <c r="B26" s="621" t="s">
        <v>942</v>
      </c>
      <c r="C26" s="624"/>
      <c r="D26" s="624"/>
      <c r="E26" s="623"/>
    </row>
    <row r="27" spans="1:5" ht="25" customHeight="1" x14ac:dyDescent="0.2">
      <c r="A27" s="265" t="s">
        <v>14</v>
      </c>
      <c r="B27" s="621" t="s">
        <v>942</v>
      </c>
      <c r="C27" s="624"/>
      <c r="D27" s="624"/>
      <c r="E27" s="623"/>
    </row>
    <row r="28" spans="1:5" ht="25" customHeight="1" x14ac:dyDescent="0.2">
      <c r="A28" s="265" t="s">
        <v>7</v>
      </c>
      <c r="B28" s="621" t="s">
        <v>942</v>
      </c>
      <c r="C28" s="624"/>
      <c r="D28" s="624"/>
      <c r="E28" s="623"/>
    </row>
    <row r="29" spans="1:5" ht="25" customHeight="1" thickBot="1" x14ac:dyDescent="0.25">
      <c r="A29" s="266" t="s">
        <v>13</v>
      </c>
      <c r="B29" s="643" t="s">
        <v>942</v>
      </c>
      <c r="C29" s="644"/>
      <c r="D29" s="644"/>
      <c r="E29" s="645"/>
    </row>
  </sheetData>
  <mergeCells count="22">
    <mergeCell ref="B15:E15"/>
    <mergeCell ref="B10:E10"/>
    <mergeCell ref="B11:E11"/>
    <mergeCell ref="B12:E12"/>
    <mergeCell ref="B13:E13"/>
    <mergeCell ref="B14:E14"/>
    <mergeCell ref="B9:E9"/>
    <mergeCell ref="A1:E1"/>
    <mergeCell ref="B2:E2"/>
    <mergeCell ref="B3:E3"/>
    <mergeCell ref="A7:E7"/>
    <mergeCell ref="B8:E8"/>
    <mergeCell ref="B17:E17"/>
    <mergeCell ref="A21:E21"/>
    <mergeCell ref="B22:E22"/>
    <mergeCell ref="B28:E28"/>
    <mergeCell ref="B29:E29"/>
    <mergeCell ref="B23:E23"/>
    <mergeCell ref="B24:E24"/>
    <mergeCell ref="B25:E25"/>
    <mergeCell ref="B26:E26"/>
    <mergeCell ref="B27:E27"/>
  </mergeCells>
  <pageMargins left="0.7" right="0.7" top="0.75" bottom="0.75" header="0.3" footer="0.3"/>
  <pageSetup paperSize="9" scale="5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16"/>
  <sheetViews>
    <sheetView topLeftCell="B1" workbookViewId="0">
      <selection activeCell="C6" sqref="C6:E6"/>
    </sheetView>
  </sheetViews>
  <sheetFormatPr baseColWidth="10" defaultColWidth="8.83203125" defaultRowHeight="15" x14ac:dyDescent="0.2"/>
  <cols>
    <col min="1" max="1" width="45.33203125" customWidth="1"/>
    <col min="2" max="2" width="35.6640625" customWidth="1"/>
    <col min="3" max="3" width="20.6640625" customWidth="1"/>
    <col min="4" max="4" width="26" customWidth="1"/>
    <col min="5" max="5" width="25.6640625" customWidth="1"/>
  </cols>
  <sheetData>
    <row r="1" spans="1:5" ht="19" x14ac:dyDescent="0.2">
      <c r="A1" s="522" t="s">
        <v>12</v>
      </c>
      <c r="B1" s="523"/>
      <c r="C1" s="523"/>
      <c r="D1" s="523"/>
      <c r="E1" s="524"/>
    </row>
    <row r="2" spans="1:5" ht="46" customHeight="1" x14ac:dyDescent="0.2">
      <c r="A2" s="14" t="s">
        <v>0</v>
      </c>
      <c r="B2" s="479" t="s">
        <v>22</v>
      </c>
      <c r="C2" s="480"/>
      <c r="D2" s="480"/>
      <c r="E2" s="481"/>
    </row>
    <row r="3" spans="1:5" ht="21" customHeight="1" thickBot="1" x14ac:dyDescent="0.25">
      <c r="A3" s="13" t="s">
        <v>1</v>
      </c>
      <c r="B3" s="525"/>
      <c r="C3" s="526"/>
      <c r="D3" s="526"/>
      <c r="E3" s="527"/>
    </row>
    <row r="4" spans="1:5" ht="25" customHeight="1" thickBot="1" x14ac:dyDescent="0.25">
      <c r="A4" s="11"/>
      <c r="B4" s="11"/>
      <c r="C4" s="11"/>
      <c r="D4" s="11"/>
      <c r="E4" s="11"/>
    </row>
    <row r="5" spans="1:5" ht="40" customHeight="1" x14ac:dyDescent="0.2">
      <c r="A5" s="15" t="s">
        <v>3</v>
      </c>
      <c r="B5" s="16" t="s">
        <v>2</v>
      </c>
      <c r="C5" s="39" t="s">
        <v>36</v>
      </c>
      <c r="D5" s="39" t="s">
        <v>37</v>
      </c>
      <c r="E5" s="40" t="s">
        <v>38</v>
      </c>
    </row>
    <row r="6" spans="1:5" ht="40" customHeight="1" thickBot="1" x14ac:dyDescent="0.25">
      <c r="A6" s="17" t="s">
        <v>23</v>
      </c>
      <c r="B6" s="12" t="s">
        <v>24</v>
      </c>
      <c r="C6" s="12" t="s">
        <v>1259</v>
      </c>
      <c r="D6" s="12" t="s">
        <v>1260</v>
      </c>
      <c r="E6" s="49" t="s">
        <v>1261</v>
      </c>
    </row>
    <row r="7" spans="1:5" ht="17" customHeight="1" x14ac:dyDescent="0.2">
      <c r="A7" s="463" t="s">
        <v>4</v>
      </c>
      <c r="B7" s="464"/>
      <c r="C7" s="464"/>
      <c r="D7" s="464"/>
      <c r="E7" s="465"/>
    </row>
    <row r="8" spans="1:5" ht="44.25" customHeight="1" x14ac:dyDescent="0.2">
      <c r="A8" s="23" t="s">
        <v>8</v>
      </c>
      <c r="B8" s="466" t="s">
        <v>1219</v>
      </c>
      <c r="C8" s="467"/>
      <c r="D8" s="467"/>
      <c r="E8" s="468"/>
    </row>
    <row r="9" spans="1:5" ht="123.75" customHeight="1" x14ac:dyDescent="0.2">
      <c r="A9" s="36" t="s">
        <v>10</v>
      </c>
      <c r="B9" s="658" t="s">
        <v>1262</v>
      </c>
      <c r="C9" s="659"/>
      <c r="D9" s="659"/>
      <c r="E9" s="660"/>
    </row>
    <row r="10" spans="1:5" ht="40.5" customHeight="1" x14ac:dyDescent="0.2">
      <c r="A10" s="23" t="s">
        <v>9</v>
      </c>
      <c r="B10" s="454" t="s">
        <v>25</v>
      </c>
      <c r="C10" s="534"/>
      <c r="D10" s="454" t="s">
        <v>941</v>
      </c>
      <c r="E10" s="455"/>
    </row>
    <row r="11" spans="1:5" ht="25" customHeight="1" x14ac:dyDescent="0.2">
      <c r="A11" s="24" t="s">
        <v>5</v>
      </c>
      <c r="B11" s="445" t="s">
        <v>26</v>
      </c>
      <c r="C11" s="535"/>
      <c r="D11" s="445" t="s">
        <v>26</v>
      </c>
      <c r="E11" s="447"/>
    </row>
    <row r="12" spans="1:5" ht="25" customHeight="1" x14ac:dyDescent="0.2">
      <c r="A12" s="24" t="s">
        <v>6</v>
      </c>
      <c r="B12" s="445">
        <v>17</v>
      </c>
      <c r="C12" s="535"/>
      <c r="D12" s="445">
        <v>30</v>
      </c>
      <c r="E12" s="447"/>
    </row>
    <row r="13" spans="1:5" ht="25" customHeight="1" x14ac:dyDescent="0.2">
      <c r="A13" s="24" t="s">
        <v>14</v>
      </c>
      <c r="B13" s="655" t="s">
        <v>1263</v>
      </c>
      <c r="C13" s="657"/>
      <c r="D13" s="655" t="s">
        <v>27</v>
      </c>
      <c r="E13" s="656"/>
    </row>
    <row r="14" spans="1:5" ht="25" customHeight="1" x14ac:dyDescent="0.2">
      <c r="A14" s="24" t="s">
        <v>7</v>
      </c>
      <c r="B14" s="655" t="s">
        <v>1264</v>
      </c>
      <c r="C14" s="657"/>
      <c r="D14" s="655" t="s">
        <v>27</v>
      </c>
      <c r="E14" s="656"/>
    </row>
    <row r="15" spans="1:5" ht="25" customHeight="1" thickBot="1" x14ac:dyDescent="0.25">
      <c r="A15" s="25" t="s">
        <v>13</v>
      </c>
      <c r="B15" s="651" t="s">
        <v>1264</v>
      </c>
      <c r="C15" s="652"/>
      <c r="D15" s="651" t="s">
        <v>28</v>
      </c>
      <c r="E15" s="654"/>
    </row>
    <row r="16" spans="1:5" ht="51" customHeight="1" x14ac:dyDescent="0.2">
      <c r="A16" s="653" t="s">
        <v>29</v>
      </c>
      <c r="B16" s="653"/>
      <c r="C16" s="653"/>
      <c r="D16" s="653"/>
      <c r="E16" s="653"/>
    </row>
  </sheetData>
  <mergeCells count="19">
    <mergeCell ref="D12:E12"/>
    <mergeCell ref="B12:C12"/>
    <mergeCell ref="B13:C13"/>
    <mergeCell ref="B10:C10"/>
    <mergeCell ref="B11:C11"/>
    <mergeCell ref="D10:E10"/>
    <mergeCell ref="D11:E11"/>
    <mergeCell ref="A7:E7"/>
    <mergeCell ref="A1:E1"/>
    <mergeCell ref="B8:E8"/>
    <mergeCell ref="B9:E9"/>
    <mergeCell ref="B2:E2"/>
    <mergeCell ref="B3:E3"/>
    <mergeCell ref="B15:C15"/>
    <mergeCell ref="A16:E16"/>
    <mergeCell ref="D15:E15"/>
    <mergeCell ref="D13:E13"/>
    <mergeCell ref="D14:E14"/>
    <mergeCell ref="B14:C14"/>
  </mergeCells>
  <pageMargins left="0.7" right="0.7" top="0.75" bottom="0.75" header="0.3" footer="0.3"/>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21</vt:i4>
      </vt:variant>
    </vt:vector>
  </HeadingPairs>
  <TitlesOfParts>
    <vt:vector size="21" baseType="lpstr">
      <vt:lpstr>UKUPNO</vt:lpstr>
      <vt:lpstr>MDOMSP</vt:lpstr>
      <vt:lpstr>MIN ZDRAVSTVA</vt:lpstr>
      <vt:lpstr>MZO</vt:lpstr>
      <vt:lpstr>MIN KULT</vt:lpstr>
      <vt:lpstr>MUP</vt:lpstr>
      <vt:lpstr>MIN PRAVOSUĐA</vt:lpstr>
      <vt:lpstr>MHB</vt:lpstr>
      <vt:lpstr>MRRFEU</vt:lpstr>
      <vt:lpstr>MINGO</vt:lpstr>
      <vt:lpstr>MORH</vt:lpstr>
      <vt:lpstr>MIN MORA</vt:lpstr>
      <vt:lpstr>MIN POLJ</vt:lpstr>
      <vt:lpstr>MIN TURIZMA</vt:lpstr>
      <vt:lpstr>MIN ZAŠTITE OKOLIŠA</vt:lpstr>
      <vt:lpstr>VRH ULJPPNM</vt:lpstr>
      <vt:lpstr>HZMO</vt:lpstr>
      <vt:lpstr>HZJZ</vt:lpstr>
      <vt:lpstr>HZZO</vt:lpstr>
      <vt:lpstr>URED PR. ZA DJECU</vt:lpstr>
      <vt:lpstr>SDUŠ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2021-03-26T10:06:49Z</dcterms:modified>
</cp:coreProperties>
</file>